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tabRatio="595" activeTab="0"/>
  </bookViews>
  <sheets>
    <sheet name="№_9(1)" sheetId="1" r:id="rId1"/>
    <sheet name="№_9(2)" sheetId="2" r:id="rId2"/>
    <sheet name="№_9(3)" sheetId="3" r:id="rId3"/>
  </sheets>
  <definedNames>
    <definedName name="_xlnm.Print_Titles" localSheetId="2">'№_9(3)'!$2:$6</definedName>
    <definedName name="_xlnm.Print_Area" localSheetId="2">'№_9(3)'!$A$1:$Y$45</definedName>
  </definedNames>
  <calcPr fullCalcOnLoad="1"/>
</workbook>
</file>

<file path=xl/sharedStrings.xml><?xml version="1.0" encoding="utf-8"?>
<sst xmlns="http://schemas.openxmlformats.org/spreadsheetml/2006/main" count="111" uniqueCount="104">
  <si>
    <t>Всего</t>
  </si>
  <si>
    <t>Количество избирательных комиссий (комиссий референдума), ед.</t>
  </si>
  <si>
    <t>033</t>
  </si>
  <si>
    <t>Наименование избирательной
комиссии (комиссии референдума)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</si>
  <si>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</si>
  <si>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</si>
  <si>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</si>
  <si>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</si>
  <si>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</si>
  <si>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</si>
  <si>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</si>
  <si>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</si>
  <si>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</si>
  <si>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освобожденных от основной работы в период выборов (референдума)</t>
  </si>
  <si>
    <t>032</t>
  </si>
  <si>
    <t xml:space="preserve">в том числе: </t>
  </si>
  <si>
    <t>050</t>
  </si>
  <si>
    <t>РАЗДЕЛ I.     ИСХОДНЫЕ ДАННЫЕ</t>
  </si>
  <si>
    <t>070</t>
  </si>
  <si>
    <t>090</t>
  </si>
  <si>
    <t>100</t>
  </si>
  <si>
    <t>110</t>
  </si>
  <si>
    <t>120</t>
  </si>
  <si>
    <t>расходы на изготовление другой печатной продукции</t>
  </si>
  <si>
    <t>130</t>
  </si>
  <si>
    <t>140</t>
  </si>
  <si>
    <t>150</t>
  </si>
  <si>
    <t>160</t>
  </si>
  <si>
    <t>170</t>
  </si>
  <si>
    <t>180</t>
  </si>
  <si>
    <t>в том числе:</t>
  </si>
  <si>
    <t>в том числе</t>
  </si>
  <si>
    <t>МП</t>
  </si>
  <si>
    <t>Код строки</t>
  </si>
  <si>
    <t>Командировочные расходы</t>
  </si>
  <si>
    <t>Канцелярские расходы</t>
  </si>
  <si>
    <t>из них</t>
  </si>
  <si>
    <t>(подпись)</t>
  </si>
  <si>
    <t>Председатель</t>
  </si>
  <si>
    <t xml:space="preserve">расходы на изготовление избирательных бюллетеней </t>
  </si>
  <si>
    <t>Расходы на изготовление печатной продукции, всего</t>
  </si>
  <si>
    <t>других членов комиссии с правом решающего голоса</t>
  </si>
  <si>
    <t>Единица измерения: руб. (с точностью до второго десятичного знака 0, 00)</t>
  </si>
  <si>
    <t>изготовление стендов, вывесок, указателей, печатей и др.</t>
  </si>
  <si>
    <t>для сборки, разборки технологического оборудования</t>
  </si>
  <si>
    <t>для транспортных и погрузочно-разгрузочных работ</t>
  </si>
  <si>
    <t>приобретение  малоценных  и быстроизнашивающихся материальных ценностей, расходных материалов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</si>
  <si>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</si>
  <si>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</si>
  <si>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для выполнения работ по содержанию помещений избирательных комиссий (комиссий референдума), участков для голосования</t>
  </si>
  <si>
    <t>приобретение технологического оборудования (кабин, ящиков,  уголков и др.)</t>
  </si>
  <si>
    <t>изготовление  технологического оборудования (кабин, ящиков,  уголков и др.)</t>
  </si>
  <si>
    <t>Численность граждан, привлекавшихся в период выборов (референдума) к работе в комиссии, чел.</t>
  </si>
  <si>
    <t xml:space="preserve">Численность избирателей (участников референдума) на территории  муниципального образования, чел. </t>
  </si>
  <si>
    <t>РАЗДЕЛ II. ФАКТИЧЕСКИЕ РАСХОДЫ НА ПОДГОТОВКУ И ПРОВЕДЕНИЕ МУНИЦИПАЛЬНЫХ  ВЫБОРОВ (РЕФЕРЕНДУМА)</t>
  </si>
  <si>
    <t xml:space="preserve"> с.2</t>
  </si>
  <si>
    <t xml:space="preserve">окружных избирательных комиссий
</t>
  </si>
  <si>
    <t>Компенсация, дополнительная оплата труда, вознаграждение</t>
  </si>
  <si>
    <t>Транспортные расходы</t>
  </si>
  <si>
    <t>Расходы на связь</t>
  </si>
  <si>
    <t>Бухгалтер</t>
  </si>
  <si>
    <t>071</t>
  </si>
  <si>
    <t>072</t>
  </si>
  <si>
    <t>080</t>
  </si>
  <si>
    <t>121</t>
  </si>
  <si>
    <t>122</t>
  </si>
  <si>
    <t>123</t>
  </si>
  <si>
    <t>124</t>
  </si>
  <si>
    <t>125</t>
  </si>
  <si>
    <t>131</t>
  </si>
  <si>
    <t>132</t>
  </si>
  <si>
    <t>133</t>
  </si>
  <si>
    <t>134</t>
  </si>
  <si>
    <t>О.П. Дружинина</t>
  </si>
  <si>
    <t xml:space="preserve">Краснокаменская районная территориальная избирательная комиссия </t>
  </si>
  <si>
    <t xml:space="preserve">                                                Приложение N 9
к Инструкции о порядке открытия и ведения счетов, учета,
отчетности и перечисления денежных средств, выделенных
из местного бюджета избирательной комиссии организующей подготовку и проведение муниципальных выборов, местного референдума, иным избирательным комиссиям, утвержденной  постановлением Избирательной комиссии Забайкальского края
от 10 июня 2022 г. N 163/990-3
</t>
  </si>
  <si>
    <t>(избирательной комиссии, организующей подготовку и проведение муниципальных выборов,</t>
  </si>
  <si>
    <t>местного референдума, окружной комиссии, номер участковой избирательной комиссии (комисси референдума)</t>
  </si>
  <si>
    <t>Наименование муниципальных выборов
(местного референдума)</t>
  </si>
  <si>
    <t>Расходы на оборудование и содержание помещений и избирательных участков (участков местного референдума), всего</t>
  </si>
  <si>
    <t>другие  расходы на оборудование и содержание помещений и избирательных участков (участков местного референдума)</t>
  </si>
  <si>
    <t>для выполнения других работ, связанных с подготовкой и проведением выборов (местного референдума)</t>
  </si>
  <si>
    <t>Расходы, связанные с информированием избирателей (участников местного референдума)</t>
  </si>
  <si>
    <t>Другие расходы, связанные с подготовкой и проведением муниципальных выборов (местного референдума)</t>
  </si>
  <si>
    <t>Израсходовано средств местного бюджета на подготовку и проведение муниципальных выборов (местного референдума), всего</t>
  </si>
  <si>
    <t>Выделено средств местного бюджета на подготовку и проведение выборов (местного референдума)</t>
  </si>
  <si>
    <t>Остаток средств на дату подписания отчета (подтверждается банком) стр. 170 - стр. 160</t>
  </si>
  <si>
    <t>(наименование избирательной комиссии, организующей подготовку и проведение муниципальных выборов,</t>
  </si>
  <si>
    <t xml:space="preserve"> местного  референдума), окружной комиссии, номер участковой комиссии </t>
  </si>
  <si>
    <t>местного референдума, окружной избирательной комиссии, номер участковой  комиссии</t>
  </si>
  <si>
    <t xml:space="preserve"> избирательной комиссии, организующей подготовку и проведение муниципальных выборов, местного референдума</t>
  </si>
  <si>
    <t>расходы избирательной комиссии, организующей подготовку и проведение муниципальных выборов (комиссииреферендума)</t>
  </si>
  <si>
    <t xml:space="preserve">расходы за окружные комиссии </t>
  </si>
  <si>
    <t>расходы за участковые комиссии (комиссии референдума)</t>
  </si>
  <si>
    <t>участковых  комиссий (комиссий референдума)</t>
  </si>
  <si>
    <t>избирательная комиссия, организующей подготовку и проведение муниципальных выборов, местного референдума</t>
  </si>
  <si>
    <t xml:space="preserve">окружные комиссии </t>
  </si>
  <si>
    <t>участковые комиссии (комиссии референдума)</t>
  </si>
  <si>
    <t>Выборы депутатов Совета  муниципального района "Город Краснокаменск и Краснокаменский район" Забайкальского края  VII созыва</t>
  </si>
  <si>
    <t>Краснокаменская районная территориальная избирательная комиссия</t>
  </si>
  <si>
    <t>Н.Г. Приступ</t>
  </si>
  <si>
    <t>ОТЧЕТ
о поступлении и расходовании средств местного бюджета, выделенных избирательной комиссии, организующей подготовку и проведение муниципальных выборов, местного референдума, иным избирательным комиссиям на подготовку и проведение муниципальных выборов (местного референдума)</t>
  </si>
  <si>
    <t>"23 "  ноября  2022 г.</t>
  </si>
  <si>
    <t>по состоянию на "23" ноября 2022г.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</si>
</sst>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3"/>
    </xf>
    <xf numFmtId="0" fontId="6" fillId="0" borderId="15" xfId="0" applyFont="1" applyBorder="1" applyAlignment="1">
      <alignment horizontal="left" wrapText="1" indent="3"/>
    </xf>
    <xf numFmtId="0" fontId="6" fillId="0" borderId="16" xfId="0" applyFont="1" applyBorder="1" applyAlignment="1">
      <alignment horizontal="left" wrapText="1" indent="3"/>
    </xf>
    <xf numFmtId="49" fontId="6" fillId="0" borderId="2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25" xfId="0" applyFont="1" applyBorder="1" applyAlignment="1">
      <alignment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6" fillId="0" borderId="27" xfId="0" applyFont="1" applyBorder="1" applyAlignment="1">
      <alignment horizontal="left" wrapText="1" indent="3"/>
    </xf>
    <xf numFmtId="0" fontId="6" fillId="0" borderId="12" xfId="0" applyFont="1" applyBorder="1" applyAlignment="1">
      <alignment horizontal="left" wrapText="1" indent="3"/>
    </xf>
    <xf numFmtId="0" fontId="6" fillId="0" borderId="13" xfId="0" applyFont="1" applyBorder="1" applyAlignment="1">
      <alignment horizontal="left" wrapText="1" indent="3"/>
    </xf>
    <xf numFmtId="49" fontId="6" fillId="0" borderId="28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6" fillId="0" borderId="11" xfId="0" applyFont="1" applyBorder="1" applyAlignment="1">
      <alignment horizontal="left" wrapText="1" indent="6"/>
    </xf>
    <xf numFmtId="49" fontId="6" fillId="0" borderId="31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wrapText="1"/>
    </xf>
    <xf numFmtId="0" fontId="8" fillId="0" borderId="30" xfId="0" applyFont="1" applyBorder="1" applyAlignment="1">
      <alignment horizontal="center" wrapText="1"/>
    </xf>
    <xf numFmtId="0" fontId="8" fillId="0" borderId="3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 wrapText="1"/>
    </xf>
    <xf numFmtId="0" fontId="8" fillId="33" borderId="34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8" fillId="33" borderId="39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wrapText="1"/>
    </xf>
    <xf numFmtId="4" fontId="8" fillId="0" borderId="43" xfId="0" applyNumberFormat="1" applyFont="1" applyBorder="1" applyAlignment="1">
      <alignment horizontal="center" wrapText="1"/>
    </xf>
    <xf numFmtId="4" fontId="8" fillId="0" borderId="44" xfId="0" applyNumberFormat="1" applyFont="1" applyBorder="1" applyAlignment="1">
      <alignment horizontal="center" wrapText="1"/>
    </xf>
    <xf numFmtId="4" fontId="8" fillId="0" borderId="45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" fontId="8" fillId="0" borderId="46" xfId="0" applyNumberFormat="1" applyFont="1" applyBorder="1" applyAlignment="1">
      <alignment horizontal="center" wrapText="1"/>
    </xf>
    <xf numFmtId="4" fontId="8" fillId="0" borderId="47" xfId="0" applyNumberFormat="1" applyFont="1" applyBorder="1" applyAlignment="1">
      <alignment horizontal="center" wrapText="1"/>
    </xf>
    <xf numFmtId="0" fontId="6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4" fontId="8" fillId="0" borderId="52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49" fontId="6" fillId="0" borderId="54" xfId="0" applyNumberFormat="1" applyFont="1" applyBorder="1" applyAlignment="1">
      <alignment horizontal="center" wrapText="1"/>
    </xf>
    <xf numFmtId="49" fontId="6" fillId="0" borderId="55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7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27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0" fontId="6" fillId="0" borderId="17" xfId="0" applyFont="1" applyBorder="1" applyAlignment="1">
      <alignment horizontal="left" vertical="top" wrapText="1" indent="1"/>
    </xf>
    <xf numFmtId="0" fontId="6" fillId="0" borderId="18" xfId="0" applyFont="1" applyBorder="1" applyAlignment="1">
      <alignment horizontal="left" vertical="top" wrapText="1" indent="1"/>
    </xf>
    <xf numFmtId="0" fontId="6" fillId="0" borderId="16" xfId="0" applyFont="1" applyBorder="1" applyAlignment="1">
      <alignment horizontal="left" vertical="top" wrapText="1" indent="1"/>
    </xf>
    <xf numFmtId="0" fontId="6" fillId="0" borderId="23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 wrapText="1" indent="4"/>
    </xf>
    <xf numFmtId="0" fontId="6" fillId="0" borderId="27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27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6" fillId="0" borderId="23" xfId="0" applyFont="1" applyBorder="1" applyAlignment="1">
      <alignment horizontal="left" wrapText="1" indent="1"/>
    </xf>
    <xf numFmtId="0" fontId="6" fillId="0" borderId="15" xfId="0" applyFont="1" applyBorder="1" applyAlignment="1">
      <alignment horizontal="left" wrapText="1" indent="1"/>
    </xf>
    <xf numFmtId="0" fontId="6" fillId="0" borderId="16" xfId="0" applyFont="1" applyBorder="1" applyAlignment="1">
      <alignment horizontal="left" wrapText="1" indent="1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57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 indent="4"/>
    </xf>
    <xf numFmtId="0" fontId="6" fillId="0" borderId="36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PageLayoutView="0" workbookViewId="0" topLeftCell="A1">
      <selection activeCell="A16" sqref="A1:AC16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5.125" style="6" customWidth="1"/>
    <col min="16" max="16" width="4.75390625" style="6" customWidth="1"/>
    <col min="17" max="17" width="4.125" style="6" customWidth="1"/>
    <col min="18" max="18" width="5.00390625" style="6" customWidth="1"/>
    <col min="19" max="19" width="4.625" style="6" customWidth="1"/>
    <col min="20" max="20" width="4.375" style="6" customWidth="1"/>
    <col min="21" max="21" width="4.75390625" style="6" customWidth="1"/>
    <col min="22" max="23" width="4.375" style="6" customWidth="1"/>
    <col min="24" max="24" width="6.00390625" style="6" customWidth="1"/>
    <col min="25" max="25" width="4.25390625" style="6" customWidth="1"/>
    <col min="26" max="27" width="4.875" style="6" customWidth="1"/>
    <col min="28" max="28" width="7.25390625" style="6" customWidth="1"/>
    <col min="29" max="29" width="4.75390625" style="6" customWidth="1"/>
    <col min="30" max="16384" width="9.125" style="6" customWidth="1"/>
  </cols>
  <sheetData>
    <row r="1" spans="1:29" ht="102" customHeight="1">
      <c r="A1" s="8"/>
      <c r="K1" s="3"/>
      <c r="L1" s="3"/>
      <c r="M1" s="3"/>
      <c r="N1" s="3"/>
      <c r="O1" s="3"/>
      <c r="P1" s="42" t="s">
        <v>75</v>
      </c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4" spans="1:29" ht="91.5" customHeight="1">
      <c r="A4" s="43" t="s">
        <v>101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ht="6.75" customHeight="1"/>
    <row r="6" spans="26:29" ht="12.75" customHeight="1">
      <c r="Z6" s="4"/>
      <c r="AA6" s="2"/>
      <c r="AB6" s="34"/>
      <c r="AC6" s="34"/>
    </row>
    <row r="7" spans="8:29" ht="21" customHeight="1"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3"/>
      <c r="Z7" s="22"/>
      <c r="AB7" s="44"/>
      <c r="AC7" s="44"/>
    </row>
    <row r="8" spans="1:29" ht="29.25" customHeight="1">
      <c r="A8" s="10"/>
      <c r="B8" s="10"/>
      <c r="C8" s="10"/>
      <c r="D8" s="10"/>
      <c r="E8" s="10"/>
      <c r="F8" s="10"/>
      <c r="G8" s="33" t="s">
        <v>103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4"/>
      <c r="Y8" s="38"/>
      <c r="Z8" s="38"/>
      <c r="AA8" s="39"/>
      <c r="AB8" s="34"/>
      <c r="AC8" s="34"/>
    </row>
    <row r="9" spans="1:29" s="10" customFormat="1" ht="59.2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5" t="s">
        <v>99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8"/>
      <c r="Z9" s="38"/>
      <c r="AA9" s="39"/>
      <c r="AB9" s="36"/>
      <c r="AC9" s="36"/>
    </row>
    <row r="10" spans="10:29" s="10" customFormat="1" ht="27.75" customHeight="1">
      <c r="J10" s="40" t="s">
        <v>76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AA10" s="5"/>
      <c r="AB10" s="36"/>
      <c r="AC10" s="36"/>
    </row>
    <row r="11" spans="1:29" s="10" customFormat="1" ht="26.25" customHeight="1">
      <c r="A11" s="40" t="s">
        <v>77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AA11" s="5"/>
      <c r="AB11" s="32"/>
      <c r="AC11" s="32"/>
    </row>
    <row r="12" spans="1:29" s="10" customFormat="1" ht="55.5" customHeight="1">
      <c r="A12" s="37" t="s">
        <v>78</v>
      </c>
      <c r="B12" s="37"/>
      <c r="C12" s="37"/>
      <c r="D12" s="37"/>
      <c r="E12" s="37"/>
      <c r="F12" s="37"/>
      <c r="G12" s="37"/>
      <c r="H12" s="36" t="s">
        <v>98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AA12" s="5"/>
      <c r="AB12" s="36"/>
      <c r="AC12" s="36"/>
    </row>
    <row r="13" spans="5:29" s="10" customFormat="1" ht="15">
      <c r="E13" s="5"/>
      <c r="F13" s="5"/>
      <c r="G13" s="5"/>
      <c r="H13" s="5"/>
      <c r="I13" s="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5"/>
      <c r="AB13" s="5"/>
      <c r="AC13" s="5"/>
    </row>
    <row r="14" spans="1:29" s="10" customFormat="1" ht="16.5">
      <c r="A14" s="33" t="s">
        <v>42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Y14" s="38"/>
      <c r="Z14" s="38"/>
      <c r="AA14" s="39"/>
      <c r="AB14" s="36"/>
      <c r="AC14" s="36"/>
    </row>
    <row r="15" s="10" customFormat="1" ht="15"/>
    <row r="16" spans="1:32" s="15" customFormat="1" ht="48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19"/>
      <c r="AE16" s="19"/>
      <c r="AF16" s="19"/>
    </row>
    <row r="17" s="10" customFormat="1" ht="15"/>
  </sheetData>
  <sheetProtection/>
  <mergeCells count="21">
    <mergeCell ref="P1:AC1"/>
    <mergeCell ref="A4:AC4"/>
    <mergeCell ref="AB6:AC6"/>
    <mergeCell ref="AB7:AC7"/>
    <mergeCell ref="A9:I9"/>
    <mergeCell ref="J10:X10"/>
    <mergeCell ref="A16:AC16"/>
    <mergeCell ref="A11:X11"/>
    <mergeCell ref="Y9:AA9"/>
    <mergeCell ref="AB9:AC9"/>
    <mergeCell ref="Y14:AA14"/>
    <mergeCell ref="A14:T14"/>
    <mergeCell ref="AB8:AC8"/>
    <mergeCell ref="J9:X9"/>
    <mergeCell ref="AB14:AC14"/>
    <mergeCell ref="AB12:AC12"/>
    <mergeCell ref="H12:X12"/>
    <mergeCell ref="G8:W8"/>
    <mergeCell ref="A12:G12"/>
    <mergeCell ref="Y8:AA8"/>
    <mergeCell ref="AB10:AC10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F15" sqref="A1:AF15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8.625" style="6" customWidth="1"/>
    <col min="16" max="16" width="0.37109375" style="6" customWidth="1"/>
    <col min="17" max="17" width="5.75390625" style="6" customWidth="1"/>
    <col min="18" max="18" width="5.00390625" style="6" customWidth="1"/>
    <col min="19" max="19" width="5.625" style="6" customWidth="1"/>
    <col min="20" max="20" width="8.125" style="6" customWidth="1"/>
    <col min="21" max="21" width="4.75390625" style="6" customWidth="1"/>
    <col min="22" max="22" width="4.375" style="6" customWidth="1"/>
    <col min="23" max="23" width="6.875" style="6" customWidth="1"/>
    <col min="24" max="24" width="6.00390625" style="6" customWidth="1"/>
    <col min="25" max="25" width="4.25390625" style="6" customWidth="1"/>
    <col min="26" max="27" width="4.875" style="6" customWidth="1"/>
    <col min="28" max="28" width="7.25390625" style="6" customWidth="1"/>
    <col min="29" max="29" width="0.875" style="6" customWidth="1"/>
    <col min="30" max="30" width="9.125" style="6" hidden="1" customWidth="1"/>
    <col min="31" max="31" width="0.2421875" style="6" customWidth="1"/>
    <col min="32" max="16384" width="9.125" style="6" customWidth="1"/>
  </cols>
  <sheetData>
    <row r="1" spans="1:29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0" t="s">
        <v>55</v>
      </c>
      <c r="Y1" s="110"/>
      <c r="Z1" s="110"/>
      <c r="AA1" s="110"/>
      <c r="AB1" s="110"/>
      <c r="AC1" s="28"/>
    </row>
    <row r="2" spans="1:29" ht="15.75" customHeight="1">
      <c r="A2" s="120" t="s">
        <v>17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29" s="17" customFormat="1" ht="13.5" customHeight="1">
      <c r="A3" s="121" t="s">
        <v>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 t="s">
        <v>33</v>
      </c>
      <c r="Q3" s="103"/>
      <c r="R3" s="111" t="s">
        <v>0</v>
      </c>
      <c r="S3" s="112"/>
      <c r="T3" s="113"/>
      <c r="U3" s="103" t="s">
        <v>31</v>
      </c>
      <c r="V3" s="103"/>
      <c r="W3" s="103"/>
      <c r="X3" s="103"/>
      <c r="Y3" s="103"/>
      <c r="Z3" s="103"/>
      <c r="AA3" s="103"/>
      <c r="AB3" s="103"/>
      <c r="AC3" s="103"/>
    </row>
    <row r="4" spans="1:29" s="17" customFormat="1" ht="27.75" customHeight="1">
      <c r="A4" s="121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14"/>
      <c r="S4" s="115"/>
      <c r="T4" s="116"/>
      <c r="U4" s="103" t="s">
        <v>95</v>
      </c>
      <c r="V4" s="103"/>
      <c r="W4" s="103"/>
      <c r="X4" s="103" t="s">
        <v>96</v>
      </c>
      <c r="Y4" s="103"/>
      <c r="Z4" s="103"/>
      <c r="AA4" s="103" t="s">
        <v>97</v>
      </c>
      <c r="AB4" s="103"/>
      <c r="AC4" s="103"/>
    </row>
    <row r="5" spans="1:29" s="17" customFormat="1" ht="84" customHeight="1">
      <c r="A5" s="121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17"/>
      <c r="S5" s="118"/>
      <c r="T5" s="119"/>
      <c r="U5" s="103"/>
      <c r="V5" s="103"/>
      <c r="W5" s="103"/>
      <c r="X5" s="103"/>
      <c r="Y5" s="103"/>
      <c r="Z5" s="103"/>
      <c r="AA5" s="103"/>
      <c r="AB5" s="103"/>
      <c r="AC5" s="103"/>
    </row>
    <row r="6" spans="1:29" s="4" customFormat="1" ht="24" customHeight="1" thickBot="1">
      <c r="A6" s="88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>
        <v>2</v>
      </c>
      <c r="Q6" s="90"/>
      <c r="R6" s="90">
        <v>3</v>
      </c>
      <c r="S6" s="90"/>
      <c r="T6" s="90"/>
      <c r="U6" s="104">
        <v>4</v>
      </c>
      <c r="V6" s="104"/>
      <c r="W6" s="104"/>
      <c r="X6" s="104">
        <v>5</v>
      </c>
      <c r="Y6" s="104"/>
      <c r="Z6" s="104"/>
      <c r="AA6" s="104">
        <v>6</v>
      </c>
      <c r="AB6" s="104"/>
      <c r="AC6" s="104"/>
    </row>
    <row r="7" spans="1:29" s="15" customFormat="1" ht="33" customHeight="1" thickBot="1">
      <c r="A7" s="91" t="s">
        <v>53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  <c r="P7" s="94" t="s">
        <v>9</v>
      </c>
      <c r="Q7" s="95"/>
      <c r="R7" s="102">
        <f>SUM(U7:AC7)</f>
        <v>42370</v>
      </c>
      <c r="S7" s="102"/>
      <c r="T7" s="102"/>
      <c r="U7" s="102">
        <v>0</v>
      </c>
      <c r="V7" s="102"/>
      <c r="W7" s="102"/>
      <c r="X7" s="105"/>
      <c r="Y7" s="105"/>
      <c r="Z7" s="105"/>
      <c r="AA7" s="106">
        <v>42370</v>
      </c>
      <c r="AB7" s="107"/>
      <c r="AC7" s="108"/>
    </row>
    <row r="8" spans="1:29" s="15" customFormat="1" ht="24" customHeight="1">
      <c r="A8" s="63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96"/>
      <c r="P8" s="60" t="s">
        <v>10</v>
      </c>
      <c r="Q8" s="61"/>
      <c r="R8" s="85">
        <f>SUM(U8:AC8)</f>
        <v>30</v>
      </c>
      <c r="S8" s="85"/>
      <c r="T8" s="85"/>
      <c r="U8" s="62">
        <v>1</v>
      </c>
      <c r="V8" s="62"/>
      <c r="W8" s="62"/>
      <c r="X8" s="49"/>
      <c r="Y8" s="49"/>
      <c r="Z8" s="49"/>
      <c r="AA8" s="50">
        <v>29</v>
      </c>
      <c r="AB8" s="51"/>
      <c r="AC8" s="52"/>
    </row>
    <row r="9" spans="1:29" s="15" customFormat="1" ht="33" customHeight="1">
      <c r="A9" s="97" t="s">
        <v>11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100" t="s">
        <v>12</v>
      </c>
      <c r="Q9" s="101"/>
      <c r="R9" s="87">
        <f>U9+AA9</f>
        <v>325</v>
      </c>
      <c r="S9" s="87"/>
      <c r="T9" s="87"/>
      <c r="U9" s="87">
        <v>9</v>
      </c>
      <c r="V9" s="87"/>
      <c r="W9" s="87"/>
      <c r="X9" s="81"/>
      <c r="Y9" s="81"/>
      <c r="Z9" s="81"/>
      <c r="AA9" s="82">
        <f>AA12</f>
        <v>316</v>
      </c>
      <c r="AB9" s="83"/>
      <c r="AC9" s="84"/>
    </row>
    <row r="10" spans="1:29" s="15" customFormat="1" ht="15" customHeight="1">
      <c r="A10" s="78" t="s">
        <v>15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  <c r="Q10" s="80"/>
      <c r="R10" s="75"/>
      <c r="S10" s="76"/>
      <c r="T10" s="77"/>
      <c r="U10" s="75"/>
      <c r="V10" s="76"/>
      <c r="W10" s="77"/>
      <c r="X10" s="82"/>
      <c r="Y10" s="83"/>
      <c r="Z10" s="86"/>
      <c r="AA10" s="82"/>
      <c r="AB10" s="83"/>
      <c r="AC10" s="84"/>
    </row>
    <row r="11" spans="1:29" s="15" customFormat="1" ht="33" customHeight="1">
      <c r="A11" s="69" t="s">
        <v>13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72" t="s">
        <v>14</v>
      </c>
      <c r="Q11" s="73"/>
      <c r="R11" s="74">
        <f>SUM(U11:AC11)</f>
        <v>0</v>
      </c>
      <c r="S11" s="74"/>
      <c r="T11" s="74"/>
      <c r="U11" s="74">
        <v>0</v>
      </c>
      <c r="V11" s="74"/>
      <c r="W11" s="74"/>
      <c r="X11" s="45"/>
      <c r="Y11" s="45"/>
      <c r="Z11" s="45"/>
      <c r="AA11" s="46">
        <v>0</v>
      </c>
      <c r="AB11" s="47"/>
      <c r="AC11" s="48"/>
    </row>
    <row r="12" spans="1:29" s="15" customFormat="1" ht="24" customHeight="1">
      <c r="A12" s="57" t="s">
        <v>41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0" t="s">
        <v>2</v>
      </c>
      <c r="Q12" s="61"/>
      <c r="R12" s="62">
        <f>U12+AA12</f>
        <v>325</v>
      </c>
      <c r="S12" s="62"/>
      <c r="T12" s="62"/>
      <c r="U12" s="62">
        <v>9</v>
      </c>
      <c r="V12" s="62"/>
      <c r="W12" s="62"/>
      <c r="X12" s="49"/>
      <c r="Y12" s="49"/>
      <c r="Z12" s="49"/>
      <c r="AA12" s="50">
        <v>316</v>
      </c>
      <c r="AB12" s="51"/>
      <c r="AC12" s="52"/>
    </row>
    <row r="13" spans="1:29" s="15" customFormat="1" ht="32.25" customHeight="1" thickBot="1">
      <c r="A13" s="63" t="s">
        <v>52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6" t="s">
        <v>16</v>
      </c>
      <c r="Q13" s="67"/>
      <c r="R13" s="68">
        <f>SUM(U13:AC13)</f>
        <v>34</v>
      </c>
      <c r="S13" s="68"/>
      <c r="T13" s="68"/>
      <c r="U13" s="68">
        <v>5</v>
      </c>
      <c r="V13" s="68"/>
      <c r="W13" s="68"/>
      <c r="X13" s="53"/>
      <c r="Y13" s="53"/>
      <c r="Z13" s="53"/>
      <c r="AA13" s="54">
        <v>29</v>
      </c>
      <c r="AB13" s="55"/>
      <c r="AC13" s="56"/>
    </row>
    <row r="14" spans="16:17" s="29" customFormat="1" ht="15.75">
      <c r="P14" s="30"/>
      <c r="Q14" s="30"/>
    </row>
    <row r="15" spans="16:17" s="21" customFormat="1" ht="15.75">
      <c r="P15" s="26"/>
      <c r="Q15" s="26"/>
    </row>
    <row r="16" spans="16:17" ht="12.75">
      <c r="P16" s="8"/>
      <c r="Q16" s="8"/>
    </row>
    <row r="17" spans="16:17" ht="12.75">
      <c r="P17" s="8"/>
      <c r="Q17" s="8"/>
    </row>
    <row r="18" spans="16:17" ht="12.75">
      <c r="P18" s="25"/>
      <c r="Q18" s="25"/>
    </row>
    <row r="19" spans="16:17" ht="12.75">
      <c r="P19" s="25"/>
      <c r="Q19" s="25"/>
    </row>
    <row r="20" spans="16:17" ht="12.75">
      <c r="P20" s="25"/>
      <c r="Q20" s="25"/>
    </row>
    <row r="21" spans="16:17" ht="12.75">
      <c r="P21" s="25"/>
      <c r="Q21" s="25"/>
    </row>
    <row r="22" spans="1:29" ht="15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</row>
  </sheetData>
  <sheetProtection/>
  <mergeCells count="58">
    <mergeCell ref="A22:AC22"/>
    <mergeCell ref="X1:AB1"/>
    <mergeCell ref="R3:T5"/>
    <mergeCell ref="A2:AC2"/>
    <mergeCell ref="R6:T6"/>
    <mergeCell ref="U6:W6"/>
    <mergeCell ref="A3:O5"/>
    <mergeCell ref="P3:Q5"/>
    <mergeCell ref="U3:AC3"/>
    <mergeCell ref="U4:W5"/>
    <mergeCell ref="A9:O9"/>
    <mergeCell ref="P9:Q9"/>
    <mergeCell ref="R7:T7"/>
    <mergeCell ref="U7:W7"/>
    <mergeCell ref="X4:Z5"/>
    <mergeCell ref="AA4:AC5"/>
    <mergeCell ref="X6:Z6"/>
    <mergeCell ref="AA6:AC6"/>
    <mergeCell ref="X7:Z7"/>
    <mergeCell ref="AA7:AC7"/>
    <mergeCell ref="A6:O6"/>
    <mergeCell ref="P6:Q6"/>
    <mergeCell ref="A7:O7"/>
    <mergeCell ref="P7:Q7"/>
    <mergeCell ref="A8:O8"/>
    <mergeCell ref="P8:Q8"/>
    <mergeCell ref="X8:Z8"/>
    <mergeCell ref="AA8:AC8"/>
    <mergeCell ref="X9:Z9"/>
    <mergeCell ref="AA9:AC9"/>
    <mergeCell ref="R8:T8"/>
    <mergeCell ref="X10:Z10"/>
    <mergeCell ref="AA10:AC10"/>
    <mergeCell ref="U8:W8"/>
    <mergeCell ref="R9:T9"/>
    <mergeCell ref="U9:W9"/>
    <mergeCell ref="A11:O11"/>
    <mergeCell ref="P11:Q11"/>
    <mergeCell ref="R11:T11"/>
    <mergeCell ref="U11:W11"/>
    <mergeCell ref="R10:T10"/>
    <mergeCell ref="U10:W10"/>
    <mergeCell ref="A10:O10"/>
    <mergeCell ref="P10:Q10"/>
    <mergeCell ref="A12:O12"/>
    <mergeCell ref="P12:Q12"/>
    <mergeCell ref="R12:T12"/>
    <mergeCell ref="U12:W12"/>
    <mergeCell ref="A13:O13"/>
    <mergeCell ref="P13:Q13"/>
    <mergeCell ref="R13:T13"/>
    <mergeCell ref="U13:W13"/>
    <mergeCell ref="X11:Z11"/>
    <mergeCell ref="AA11:AC11"/>
    <mergeCell ref="X12:Z12"/>
    <mergeCell ref="AA12:AC12"/>
    <mergeCell ref="X13:Z13"/>
    <mergeCell ref="AA13:AC13"/>
  </mergeCells>
  <printOptions/>
  <pageMargins left="0.5905511811023623" right="0.5905511811023623" top="0.61" bottom="0.55" header="0.5118110236220472" footer="0.31496062992125984"/>
  <pageSetup horizontalDpi="600" verticalDpi="6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zoomScaleSheetLayoutView="100" workbookViewId="0" topLeftCell="A1">
      <selection activeCell="Z43" sqref="A1:Z43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7" width="4.00390625" style="6" customWidth="1"/>
    <col min="8" max="8" width="14.375" style="6" customWidth="1"/>
    <col min="9" max="9" width="3.625" style="6" customWidth="1"/>
    <col min="10" max="10" width="2.25390625" style="6" customWidth="1"/>
    <col min="11" max="11" width="5.00390625" style="6" customWidth="1"/>
    <col min="12" max="12" width="12.875" style="6" customWidth="1"/>
    <col min="13" max="13" width="4.25390625" style="6" customWidth="1"/>
    <col min="14" max="14" width="13.125" style="6" customWidth="1"/>
    <col min="15" max="15" width="5.125" style="6" customWidth="1"/>
    <col min="16" max="16" width="3.375" style="6" customWidth="1"/>
    <col min="17" max="17" width="11.75390625" style="6" customWidth="1"/>
    <col min="18" max="18" width="6.125" style="6" customWidth="1"/>
    <col min="19" max="19" width="11.875" style="6" customWidth="1"/>
    <col min="20" max="20" width="4.75390625" style="6" customWidth="1"/>
    <col min="21" max="21" width="10.75390625" style="6" customWidth="1"/>
    <col min="22" max="22" width="4.375" style="6" customWidth="1"/>
    <col min="23" max="23" width="10.25390625" style="6" customWidth="1"/>
    <col min="24" max="24" width="7.25390625" style="6" customWidth="1"/>
    <col min="25" max="25" width="9.00390625" style="6" customWidth="1"/>
    <col min="26" max="16384" width="9.125" style="6" customWidth="1"/>
  </cols>
  <sheetData>
    <row r="1" spans="1:25" s="13" customFormat="1" ht="30.75" customHeight="1">
      <c r="A1" s="184" t="s">
        <v>54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12" customFormat="1" ht="18" customHeight="1">
      <c r="A2" s="187" t="s">
        <v>7</v>
      </c>
      <c r="B2" s="188"/>
      <c r="C2" s="188"/>
      <c r="D2" s="188"/>
      <c r="E2" s="188"/>
      <c r="F2" s="188"/>
      <c r="G2" s="188"/>
      <c r="H2" s="188"/>
      <c r="I2" s="188" t="s">
        <v>33</v>
      </c>
      <c r="J2" s="188"/>
      <c r="K2" s="188" t="s">
        <v>5</v>
      </c>
      <c r="L2" s="188"/>
      <c r="M2" s="188" t="s">
        <v>6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25" s="12" customFormat="1" ht="27.75" customHeigh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 t="s">
        <v>90</v>
      </c>
      <c r="N3" s="188"/>
      <c r="O3" s="188"/>
      <c r="P3" s="188"/>
      <c r="Q3" s="188"/>
      <c r="R3" s="188"/>
      <c r="S3" s="188"/>
      <c r="T3" s="188"/>
      <c r="U3" s="188"/>
      <c r="V3" s="193" t="s">
        <v>56</v>
      </c>
      <c r="W3" s="194"/>
      <c r="X3" s="188" t="s">
        <v>94</v>
      </c>
      <c r="Y3" s="188"/>
    </row>
    <row r="4" spans="1:25" s="12" customFormat="1" ht="12.75" customHeight="1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 t="s">
        <v>4</v>
      </c>
      <c r="N4" s="188"/>
      <c r="O4" s="191" t="s">
        <v>36</v>
      </c>
      <c r="P4" s="192"/>
      <c r="Q4" s="192"/>
      <c r="R4" s="192"/>
      <c r="S4" s="192"/>
      <c r="T4" s="192"/>
      <c r="U4" s="187"/>
      <c r="V4" s="195"/>
      <c r="W4" s="196"/>
      <c r="X4" s="188"/>
      <c r="Y4" s="188"/>
    </row>
    <row r="5" spans="1:25" s="12" customFormat="1" ht="77.25" customHeigh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 t="s">
        <v>91</v>
      </c>
      <c r="P5" s="188"/>
      <c r="Q5" s="188"/>
      <c r="R5" s="188" t="s">
        <v>92</v>
      </c>
      <c r="S5" s="188"/>
      <c r="T5" s="188" t="s">
        <v>93</v>
      </c>
      <c r="U5" s="188"/>
      <c r="V5" s="197"/>
      <c r="W5" s="198"/>
      <c r="X5" s="188"/>
      <c r="Y5" s="188"/>
    </row>
    <row r="6" spans="1:25" s="7" customFormat="1" ht="12">
      <c r="A6" s="189">
        <v>1</v>
      </c>
      <c r="B6" s="190"/>
      <c r="C6" s="190"/>
      <c r="D6" s="190"/>
      <c r="E6" s="190"/>
      <c r="F6" s="190"/>
      <c r="G6" s="190"/>
      <c r="H6" s="190"/>
      <c r="I6" s="190">
        <v>2</v>
      </c>
      <c r="J6" s="190"/>
      <c r="K6" s="190">
        <v>3</v>
      </c>
      <c r="L6" s="190"/>
      <c r="M6" s="190">
        <v>4</v>
      </c>
      <c r="N6" s="190"/>
      <c r="O6" s="190">
        <v>5</v>
      </c>
      <c r="P6" s="190"/>
      <c r="Q6" s="190"/>
      <c r="R6" s="190">
        <v>6</v>
      </c>
      <c r="S6" s="190"/>
      <c r="T6" s="190">
        <v>7</v>
      </c>
      <c r="U6" s="190"/>
      <c r="V6" s="190">
        <v>8</v>
      </c>
      <c r="W6" s="190"/>
      <c r="X6" s="190">
        <v>9</v>
      </c>
      <c r="Y6" s="190"/>
    </row>
    <row r="7" spans="1:25" s="15" customFormat="1" ht="51.75" customHeight="1">
      <c r="A7" s="63" t="s">
        <v>57</v>
      </c>
      <c r="B7" s="64"/>
      <c r="C7" s="64"/>
      <c r="D7" s="64"/>
      <c r="E7" s="64"/>
      <c r="F7" s="64"/>
      <c r="G7" s="64"/>
      <c r="H7" s="96"/>
      <c r="I7" s="61" t="s">
        <v>8</v>
      </c>
      <c r="J7" s="61"/>
      <c r="K7" s="161">
        <f>M7+V7+X7</f>
        <v>3172798</v>
      </c>
      <c r="L7" s="161"/>
      <c r="M7" s="161">
        <f>SUM(O7:U7)</f>
        <v>3172798</v>
      </c>
      <c r="N7" s="161"/>
      <c r="O7" s="161">
        <v>865998</v>
      </c>
      <c r="P7" s="161"/>
      <c r="Q7" s="161"/>
      <c r="R7" s="161"/>
      <c r="S7" s="161"/>
      <c r="T7" s="161">
        <v>2306800</v>
      </c>
      <c r="U7" s="161"/>
      <c r="V7" s="161"/>
      <c r="W7" s="161"/>
      <c r="X7" s="161">
        <v>0</v>
      </c>
      <c r="Y7" s="161"/>
    </row>
    <row r="8" spans="1:25" s="15" customFormat="1" ht="42.75" customHeight="1">
      <c r="A8" s="185" t="s">
        <v>40</v>
      </c>
      <c r="B8" s="185"/>
      <c r="C8" s="185"/>
      <c r="D8" s="185"/>
      <c r="E8" s="185"/>
      <c r="F8" s="185"/>
      <c r="G8" s="185"/>
      <c r="H8" s="185"/>
      <c r="I8" s="61" t="s">
        <v>18</v>
      </c>
      <c r="J8" s="61"/>
      <c r="K8" s="161">
        <f>K10+K11</f>
        <v>90000</v>
      </c>
      <c r="L8" s="161"/>
      <c r="M8" s="161">
        <f>M10+M11</f>
        <v>90000</v>
      </c>
      <c r="N8" s="161"/>
      <c r="O8" s="161">
        <f>O10+O11</f>
        <v>90000</v>
      </c>
      <c r="P8" s="161"/>
      <c r="Q8" s="161"/>
      <c r="R8" s="161"/>
      <c r="S8" s="161"/>
      <c r="T8" s="161"/>
      <c r="U8" s="161"/>
      <c r="V8" s="161"/>
      <c r="W8" s="161"/>
      <c r="X8" s="161">
        <f>X10+X11</f>
        <v>0</v>
      </c>
      <c r="Y8" s="161"/>
    </row>
    <row r="9" spans="1:25" s="20" customFormat="1" ht="13.5" customHeight="1">
      <c r="A9" s="170" t="s">
        <v>30</v>
      </c>
      <c r="B9" s="170"/>
      <c r="C9" s="170"/>
      <c r="D9" s="170"/>
      <c r="E9" s="170"/>
      <c r="F9" s="170"/>
      <c r="G9" s="170"/>
      <c r="H9" s="170"/>
      <c r="I9" s="186"/>
      <c r="J9" s="186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s="15" customFormat="1" ht="37.5" customHeight="1">
      <c r="A10" s="171" t="s">
        <v>39</v>
      </c>
      <c r="B10" s="172"/>
      <c r="C10" s="172"/>
      <c r="D10" s="172"/>
      <c r="E10" s="172"/>
      <c r="F10" s="172"/>
      <c r="G10" s="172"/>
      <c r="H10" s="173"/>
      <c r="I10" s="61" t="s">
        <v>61</v>
      </c>
      <c r="J10" s="61"/>
      <c r="K10" s="161">
        <f aca="true" t="shared" si="0" ref="K10:K15">M10+X10</f>
        <v>90000</v>
      </c>
      <c r="L10" s="161"/>
      <c r="M10" s="161">
        <f aca="true" t="shared" si="1" ref="M10:M15">SUM(O10:U10)</f>
        <v>90000</v>
      </c>
      <c r="N10" s="161"/>
      <c r="O10" s="161">
        <v>90000</v>
      </c>
      <c r="P10" s="161"/>
      <c r="Q10" s="161"/>
      <c r="R10" s="161"/>
      <c r="S10" s="161"/>
      <c r="T10" s="161"/>
      <c r="U10" s="161"/>
      <c r="V10" s="161"/>
      <c r="W10" s="161"/>
      <c r="X10" s="161">
        <v>0</v>
      </c>
      <c r="Y10" s="161"/>
    </row>
    <row r="11" spans="1:25" s="15" customFormat="1" ht="38.25" customHeight="1">
      <c r="A11" s="177" t="s">
        <v>23</v>
      </c>
      <c r="B11" s="178"/>
      <c r="C11" s="178"/>
      <c r="D11" s="178"/>
      <c r="E11" s="178"/>
      <c r="F11" s="178"/>
      <c r="G11" s="178"/>
      <c r="H11" s="179"/>
      <c r="I11" s="61" t="s">
        <v>62</v>
      </c>
      <c r="J11" s="61"/>
      <c r="K11" s="161">
        <f t="shared" si="0"/>
        <v>0</v>
      </c>
      <c r="L11" s="161"/>
      <c r="M11" s="161">
        <f t="shared" si="1"/>
        <v>0</v>
      </c>
      <c r="N11" s="161"/>
      <c r="O11" s="161">
        <v>0</v>
      </c>
      <c r="P11" s="161"/>
      <c r="Q11" s="161"/>
      <c r="R11" s="161"/>
      <c r="S11" s="161"/>
      <c r="T11" s="161"/>
      <c r="U11" s="161"/>
      <c r="V11" s="161"/>
      <c r="W11" s="161"/>
      <c r="X11" s="161">
        <v>0</v>
      </c>
      <c r="Y11" s="161"/>
    </row>
    <row r="12" spans="1:25" s="15" customFormat="1" ht="30" customHeight="1">
      <c r="A12" s="180" t="s">
        <v>58</v>
      </c>
      <c r="B12" s="180"/>
      <c r="C12" s="180"/>
      <c r="D12" s="180"/>
      <c r="E12" s="180"/>
      <c r="F12" s="180"/>
      <c r="G12" s="180"/>
      <c r="H12" s="180"/>
      <c r="I12" s="61" t="s">
        <v>63</v>
      </c>
      <c r="J12" s="61"/>
      <c r="K12" s="161">
        <f t="shared" si="0"/>
        <v>0</v>
      </c>
      <c r="L12" s="161"/>
      <c r="M12" s="161">
        <f t="shared" si="1"/>
        <v>0</v>
      </c>
      <c r="N12" s="161"/>
      <c r="O12" s="161">
        <v>0</v>
      </c>
      <c r="P12" s="161"/>
      <c r="Q12" s="161"/>
      <c r="R12" s="161"/>
      <c r="S12" s="161"/>
      <c r="T12" s="161"/>
      <c r="U12" s="161"/>
      <c r="V12" s="161"/>
      <c r="W12" s="161"/>
      <c r="X12" s="161">
        <v>0</v>
      </c>
      <c r="Y12" s="161"/>
    </row>
    <row r="13" spans="1:25" s="15" customFormat="1" ht="31.5" customHeight="1">
      <c r="A13" s="174" t="s">
        <v>59</v>
      </c>
      <c r="B13" s="175"/>
      <c r="C13" s="175"/>
      <c r="D13" s="175"/>
      <c r="E13" s="175"/>
      <c r="F13" s="175"/>
      <c r="G13" s="175"/>
      <c r="H13" s="176"/>
      <c r="I13" s="61" t="s">
        <v>19</v>
      </c>
      <c r="J13" s="61"/>
      <c r="K13" s="161">
        <f t="shared" si="0"/>
        <v>0</v>
      </c>
      <c r="L13" s="161"/>
      <c r="M13" s="161">
        <f t="shared" si="1"/>
        <v>0</v>
      </c>
      <c r="N13" s="161"/>
      <c r="O13" s="161">
        <v>0</v>
      </c>
      <c r="P13" s="161"/>
      <c r="Q13" s="161"/>
      <c r="R13" s="161"/>
      <c r="S13" s="161"/>
      <c r="T13" s="161"/>
      <c r="U13" s="161"/>
      <c r="V13" s="161"/>
      <c r="W13" s="161"/>
      <c r="X13" s="161">
        <v>0</v>
      </c>
      <c r="Y13" s="161"/>
    </row>
    <row r="14" spans="1:25" s="15" customFormat="1" ht="27.75" customHeight="1">
      <c r="A14" s="174" t="s">
        <v>35</v>
      </c>
      <c r="B14" s="175"/>
      <c r="C14" s="175"/>
      <c r="D14" s="175"/>
      <c r="E14" s="175"/>
      <c r="F14" s="175"/>
      <c r="G14" s="175"/>
      <c r="H14" s="176"/>
      <c r="I14" s="61" t="s">
        <v>20</v>
      </c>
      <c r="J14" s="61"/>
      <c r="K14" s="161">
        <f t="shared" si="0"/>
        <v>59124.490000000005</v>
      </c>
      <c r="L14" s="161"/>
      <c r="M14" s="161">
        <f t="shared" si="1"/>
        <v>59124.490000000005</v>
      </c>
      <c r="N14" s="161"/>
      <c r="O14" s="161">
        <v>12164.2</v>
      </c>
      <c r="P14" s="161"/>
      <c r="Q14" s="161"/>
      <c r="R14" s="161"/>
      <c r="S14" s="161"/>
      <c r="T14" s="161">
        <v>46960.29</v>
      </c>
      <c r="U14" s="161"/>
      <c r="V14" s="161"/>
      <c r="W14" s="161"/>
      <c r="X14" s="161">
        <v>0</v>
      </c>
      <c r="Y14" s="161"/>
    </row>
    <row r="15" spans="1:25" s="15" customFormat="1" ht="28.5" customHeight="1">
      <c r="A15" s="167" t="s">
        <v>34</v>
      </c>
      <c r="B15" s="168"/>
      <c r="C15" s="168"/>
      <c r="D15" s="168"/>
      <c r="E15" s="168"/>
      <c r="F15" s="168"/>
      <c r="G15" s="168"/>
      <c r="H15" s="169"/>
      <c r="I15" s="61" t="s">
        <v>21</v>
      </c>
      <c r="J15" s="61"/>
      <c r="K15" s="161">
        <f t="shared" si="0"/>
        <v>0</v>
      </c>
      <c r="L15" s="161"/>
      <c r="M15" s="161">
        <f t="shared" si="1"/>
        <v>0</v>
      </c>
      <c r="N15" s="161"/>
      <c r="O15" s="161">
        <v>0</v>
      </c>
      <c r="P15" s="161"/>
      <c r="Q15" s="161"/>
      <c r="R15" s="161"/>
      <c r="S15" s="161"/>
      <c r="T15" s="161"/>
      <c r="U15" s="161"/>
      <c r="V15" s="161"/>
      <c r="W15" s="161"/>
      <c r="X15" s="161">
        <v>0</v>
      </c>
      <c r="Y15" s="161"/>
    </row>
    <row r="16" spans="1:25" s="15" customFormat="1" ht="64.5" customHeight="1">
      <c r="A16" s="180" t="s">
        <v>79</v>
      </c>
      <c r="B16" s="180"/>
      <c r="C16" s="180"/>
      <c r="D16" s="180"/>
      <c r="E16" s="180"/>
      <c r="F16" s="180"/>
      <c r="G16" s="180"/>
      <c r="H16" s="180"/>
      <c r="I16" s="61" t="s">
        <v>22</v>
      </c>
      <c r="J16" s="61"/>
      <c r="K16" s="161">
        <f>K19+K20+K21+K22+K23</f>
        <v>9816</v>
      </c>
      <c r="L16" s="161"/>
      <c r="M16" s="161">
        <f>M19+M20+M21+M22+M23</f>
        <v>9816</v>
      </c>
      <c r="N16" s="161"/>
      <c r="O16" s="161">
        <v>0</v>
      </c>
      <c r="P16" s="161"/>
      <c r="Q16" s="161"/>
      <c r="R16" s="161"/>
      <c r="S16" s="161"/>
      <c r="T16" s="161">
        <f>T21</f>
        <v>9816</v>
      </c>
      <c r="U16" s="161"/>
      <c r="V16" s="161"/>
      <c r="W16" s="161"/>
      <c r="X16" s="161">
        <f>X19+X20+X21+X22+X23</f>
        <v>0</v>
      </c>
      <c r="Y16" s="161"/>
    </row>
    <row r="17" spans="1:25" s="15" customFormat="1" ht="21" customHeight="1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</row>
    <row r="18" spans="1:25" s="15" customFormat="1" ht="17.25" customHeight="1">
      <c r="A18" s="170" t="s">
        <v>30</v>
      </c>
      <c r="B18" s="170"/>
      <c r="C18" s="170"/>
      <c r="D18" s="170"/>
      <c r="E18" s="170"/>
      <c r="F18" s="170"/>
      <c r="G18" s="170"/>
      <c r="H18" s="170"/>
      <c r="I18" s="182"/>
      <c r="J18" s="183"/>
      <c r="K18" s="157"/>
      <c r="L18" s="159"/>
      <c r="M18" s="157"/>
      <c r="N18" s="159"/>
      <c r="O18" s="157"/>
      <c r="P18" s="158"/>
      <c r="Q18" s="159"/>
      <c r="R18" s="157"/>
      <c r="S18" s="159"/>
      <c r="T18" s="157"/>
      <c r="U18" s="159"/>
      <c r="V18" s="157"/>
      <c r="W18" s="159"/>
      <c r="X18" s="157"/>
      <c r="Y18" s="160"/>
    </row>
    <row r="19" spans="1:25" s="15" customFormat="1" ht="46.5" customHeight="1">
      <c r="A19" s="171" t="s">
        <v>50</v>
      </c>
      <c r="B19" s="172"/>
      <c r="C19" s="172"/>
      <c r="D19" s="172"/>
      <c r="E19" s="172"/>
      <c r="F19" s="172"/>
      <c r="G19" s="172"/>
      <c r="H19" s="173"/>
      <c r="I19" s="72" t="s">
        <v>64</v>
      </c>
      <c r="J19" s="73"/>
      <c r="K19" s="151">
        <f aca="true" t="shared" si="2" ref="K19:K24">M19+X19</f>
        <v>0</v>
      </c>
      <c r="L19" s="152"/>
      <c r="M19" s="151">
        <f>O19+R19+T19</f>
        <v>0</v>
      </c>
      <c r="N19" s="152"/>
      <c r="O19" s="151">
        <v>0</v>
      </c>
      <c r="P19" s="156"/>
      <c r="Q19" s="152"/>
      <c r="R19" s="151"/>
      <c r="S19" s="152"/>
      <c r="T19" s="151"/>
      <c r="U19" s="152"/>
      <c r="V19" s="151"/>
      <c r="W19" s="152"/>
      <c r="X19" s="151">
        <v>0</v>
      </c>
      <c r="Y19" s="155"/>
    </row>
    <row r="20" spans="1:25" s="15" customFormat="1" ht="49.5" customHeight="1">
      <c r="A20" s="171" t="s">
        <v>51</v>
      </c>
      <c r="B20" s="172"/>
      <c r="C20" s="172"/>
      <c r="D20" s="172"/>
      <c r="E20" s="172"/>
      <c r="F20" s="172"/>
      <c r="G20" s="172"/>
      <c r="H20" s="173"/>
      <c r="I20" s="72" t="s">
        <v>65</v>
      </c>
      <c r="J20" s="73"/>
      <c r="K20" s="151">
        <f t="shared" si="2"/>
        <v>0</v>
      </c>
      <c r="L20" s="152"/>
      <c r="M20" s="151">
        <f>O20+R20+T20</f>
        <v>0</v>
      </c>
      <c r="N20" s="152"/>
      <c r="O20" s="151">
        <v>0</v>
      </c>
      <c r="P20" s="156"/>
      <c r="Q20" s="152"/>
      <c r="R20" s="151"/>
      <c r="S20" s="152"/>
      <c r="T20" s="151"/>
      <c r="U20" s="152"/>
      <c r="V20" s="151"/>
      <c r="W20" s="152"/>
      <c r="X20" s="151">
        <v>0</v>
      </c>
      <c r="Y20" s="155"/>
    </row>
    <row r="21" spans="1:25" s="15" customFormat="1" ht="32.25" customHeight="1">
      <c r="A21" s="177" t="s">
        <v>43</v>
      </c>
      <c r="B21" s="178"/>
      <c r="C21" s="178"/>
      <c r="D21" s="178"/>
      <c r="E21" s="178"/>
      <c r="F21" s="178"/>
      <c r="G21" s="178"/>
      <c r="H21" s="179"/>
      <c r="I21" s="60" t="s">
        <v>66</v>
      </c>
      <c r="J21" s="61"/>
      <c r="K21" s="151">
        <f t="shared" si="2"/>
        <v>9816</v>
      </c>
      <c r="L21" s="152"/>
      <c r="M21" s="151">
        <f>O21+R21+T21</f>
        <v>9816</v>
      </c>
      <c r="N21" s="152"/>
      <c r="O21" s="140">
        <v>0</v>
      </c>
      <c r="P21" s="141"/>
      <c r="Q21" s="142"/>
      <c r="R21" s="140"/>
      <c r="S21" s="142"/>
      <c r="T21" s="140">
        <v>9816</v>
      </c>
      <c r="U21" s="142"/>
      <c r="V21" s="140"/>
      <c r="W21" s="142"/>
      <c r="X21" s="140">
        <v>0</v>
      </c>
      <c r="Y21" s="154"/>
    </row>
    <row r="22" spans="1:25" s="15" customFormat="1" ht="53.25" customHeight="1">
      <c r="A22" s="177" t="s">
        <v>46</v>
      </c>
      <c r="B22" s="178"/>
      <c r="C22" s="178"/>
      <c r="D22" s="178"/>
      <c r="E22" s="178"/>
      <c r="F22" s="178"/>
      <c r="G22" s="178"/>
      <c r="H22" s="179"/>
      <c r="I22" s="60" t="s">
        <v>67</v>
      </c>
      <c r="J22" s="61"/>
      <c r="K22" s="151">
        <f t="shared" si="2"/>
        <v>0</v>
      </c>
      <c r="L22" s="152"/>
      <c r="M22" s="151">
        <f>O22+R22+T22</f>
        <v>0</v>
      </c>
      <c r="N22" s="152"/>
      <c r="O22" s="140">
        <v>0</v>
      </c>
      <c r="P22" s="141"/>
      <c r="Q22" s="142"/>
      <c r="R22" s="140"/>
      <c r="S22" s="142"/>
      <c r="T22" s="140"/>
      <c r="U22" s="142"/>
      <c r="V22" s="140"/>
      <c r="W22" s="142"/>
      <c r="X22" s="140">
        <v>0</v>
      </c>
      <c r="Y22" s="154"/>
    </row>
    <row r="23" spans="1:25" s="15" customFormat="1" ht="50.25" customHeight="1">
      <c r="A23" s="177" t="s">
        <v>80</v>
      </c>
      <c r="B23" s="178"/>
      <c r="C23" s="178"/>
      <c r="D23" s="178"/>
      <c r="E23" s="178"/>
      <c r="F23" s="178"/>
      <c r="G23" s="178"/>
      <c r="H23" s="179"/>
      <c r="I23" s="60" t="s">
        <v>68</v>
      </c>
      <c r="J23" s="61"/>
      <c r="K23" s="151">
        <f t="shared" si="2"/>
        <v>0</v>
      </c>
      <c r="L23" s="152"/>
      <c r="M23" s="151">
        <f>O23+R23+T23</f>
        <v>0</v>
      </c>
      <c r="N23" s="152"/>
      <c r="O23" s="140">
        <v>0</v>
      </c>
      <c r="P23" s="141"/>
      <c r="Q23" s="142"/>
      <c r="R23" s="140"/>
      <c r="S23" s="142"/>
      <c r="T23" s="140"/>
      <c r="U23" s="142"/>
      <c r="V23" s="140"/>
      <c r="W23" s="142"/>
      <c r="X23" s="140">
        <v>0</v>
      </c>
      <c r="Y23" s="154"/>
    </row>
    <row r="24" spans="1:25" s="15" customFormat="1" ht="51" customHeight="1">
      <c r="A24" s="181" t="s">
        <v>48</v>
      </c>
      <c r="B24" s="181"/>
      <c r="C24" s="181"/>
      <c r="D24" s="181"/>
      <c r="E24" s="181"/>
      <c r="F24" s="181"/>
      <c r="G24" s="181"/>
      <c r="H24" s="181"/>
      <c r="I24" s="72" t="s">
        <v>24</v>
      </c>
      <c r="J24" s="73"/>
      <c r="K24" s="151">
        <f t="shared" si="2"/>
        <v>386122.19</v>
      </c>
      <c r="L24" s="152"/>
      <c r="M24" s="151">
        <f>M26+M27+M30</f>
        <v>161248.19</v>
      </c>
      <c r="N24" s="152"/>
      <c r="O24" s="151">
        <f>O26+O27+O30</f>
        <v>151982.66</v>
      </c>
      <c r="P24" s="156"/>
      <c r="Q24" s="152"/>
      <c r="R24" s="151"/>
      <c r="S24" s="152"/>
      <c r="T24" s="151">
        <f>T26</f>
        <v>9265.53</v>
      </c>
      <c r="U24" s="152"/>
      <c r="V24" s="151"/>
      <c r="W24" s="152"/>
      <c r="X24" s="151">
        <f>X27</f>
        <v>224874</v>
      </c>
      <c r="Y24" s="155"/>
    </row>
    <row r="25" spans="1:25" s="15" customFormat="1" ht="17.25" customHeight="1">
      <c r="A25" s="200" t="s">
        <v>30</v>
      </c>
      <c r="B25" s="200"/>
      <c r="C25" s="200"/>
      <c r="D25" s="200"/>
      <c r="E25" s="200"/>
      <c r="F25" s="200"/>
      <c r="G25" s="200"/>
      <c r="H25" s="200"/>
      <c r="I25" s="201"/>
      <c r="J25" s="202"/>
      <c r="K25" s="82"/>
      <c r="L25" s="86"/>
      <c r="M25" s="82"/>
      <c r="N25" s="86"/>
      <c r="O25" s="82"/>
      <c r="P25" s="83"/>
      <c r="Q25" s="86"/>
      <c r="R25" s="82"/>
      <c r="S25" s="86"/>
      <c r="T25" s="82"/>
      <c r="U25" s="86"/>
      <c r="V25" s="82"/>
      <c r="W25" s="86"/>
      <c r="X25" s="82"/>
      <c r="Y25" s="84"/>
    </row>
    <row r="26" spans="1:25" s="15" customFormat="1" ht="36.75" customHeight="1">
      <c r="A26" s="164" t="s">
        <v>44</v>
      </c>
      <c r="B26" s="164"/>
      <c r="C26" s="164"/>
      <c r="D26" s="164"/>
      <c r="E26" s="164"/>
      <c r="F26" s="164"/>
      <c r="G26" s="164"/>
      <c r="H26" s="165"/>
      <c r="I26" s="60" t="s">
        <v>69</v>
      </c>
      <c r="J26" s="61"/>
      <c r="K26" s="140">
        <f>M26+X26</f>
        <v>9265.53</v>
      </c>
      <c r="L26" s="142"/>
      <c r="M26" s="140">
        <f>O26+R26+T26</f>
        <v>9265.53</v>
      </c>
      <c r="N26" s="142"/>
      <c r="O26" s="140"/>
      <c r="P26" s="141"/>
      <c r="Q26" s="142"/>
      <c r="R26" s="140"/>
      <c r="S26" s="142"/>
      <c r="T26" s="140">
        <v>9265.53</v>
      </c>
      <c r="U26" s="142"/>
      <c r="V26" s="140"/>
      <c r="W26" s="142"/>
      <c r="X26" s="140"/>
      <c r="Y26" s="154"/>
    </row>
    <row r="27" spans="1:25" s="15" customFormat="1" ht="36.75" customHeight="1">
      <c r="A27" s="164" t="s">
        <v>45</v>
      </c>
      <c r="B27" s="164"/>
      <c r="C27" s="164"/>
      <c r="D27" s="164"/>
      <c r="E27" s="164"/>
      <c r="F27" s="164"/>
      <c r="G27" s="164"/>
      <c r="H27" s="165"/>
      <c r="I27" s="60" t="s">
        <v>70</v>
      </c>
      <c r="J27" s="61"/>
      <c r="K27" s="140">
        <f>M27+X27</f>
        <v>235737.26</v>
      </c>
      <c r="L27" s="142"/>
      <c r="M27" s="140">
        <f>O27+R27+T27</f>
        <v>10863.26</v>
      </c>
      <c r="N27" s="142"/>
      <c r="O27" s="140">
        <v>10863.26</v>
      </c>
      <c r="P27" s="141"/>
      <c r="Q27" s="142"/>
      <c r="R27" s="140"/>
      <c r="S27" s="142"/>
      <c r="T27" s="140"/>
      <c r="U27" s="142"/>
      <c r="V27" s="140"/>
      <c r="W27" s="142"/>
      <c r="X27" s="140">
        <v>224874</v>
      </c>
      <c r="Y27" s="154"/>
    </row>
    <row r="28" spans="1:25" s="15" customFormat="1" ht="61.5" customHeight="1">
      <c r="A28" s="166" t="s">
        <v>49</v>
      </c>
      <c r="B28" s="164"/>
      <c r="C28" s="164"/>
      <c r="D28" s="164"/>
      <c r="E28" s="164"/>
      <c r="F28" s="164"/>
      <c r="G28" s="164"/>
      <c r="H28" s="165"/>
      <c r="I28" s="60" t="s">
        <v>71</v>
      </c>
      <c r="J28" s="61"/>
      <c r="K28" s="140">
        <f>M28+X28</f>
        <v>0</v>
      </c>
      <c r="L28" s="142"/>
      <c r="M28" s="140">
        <f>O28+R28+T28</f>
        <v>0</v>
      </c>
      <c r="N28" s="142"/>
      <c r="O28" s="140"/>
      <c r="P28" s="141"/>
      <c r="Q28" s="142"/>
      <c r="R28" s="140"/>
      <c r="S28" s="142"/>
      <c r="T28" s="140"/>
      <c r="U28" s="142"/>
      <c r="V28" s="140"/>
      <c r="W28" s="142"/>
      <c r="X28" s="140">
        <v>0</v>
      </c>
      <c r="Y28" s="142"/>
    </row>
    <row r="29" spans="1:25" s="15" customFormat="1" ht="18.7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</row>
    <row r="30" spans="1:25" s="15" customFormat="1" ht="52.5" customHeight="1">
      <c r="A30" s="162" t="s">
        <v>81</v>
      </c>
      <c r="B30" s="162"/>
      <c r="C30" s="162"/>
      <c r="D30" s="162"/>
      <c r="E30" s="162"/>
      <c r="F30" s="162"/>
      <c r="G30" s="162"/>
      <c r="H30" s="163"/>
      <c r="I30" s="72" t="s">
        <v>72</v>
      </c>
      <c r="J30" s="73"/>
      <c r="K30" s="151">
        <f>M30</f>
        <v>141119.4</v>
      </c>
      <c r="L30" s="152"/>
      <c r="M30" s="151">
        <f>O30</f>
        <v>141119.4</v>
      </c>
      <c r="N30" s="152"/>
      <c r="O30" s="151">
        <v>141119.4</v>
      </c>
      <c r="P30" s="156"/>
      <c r="Q30" s="152"/>
      <c r="R30" s="151"/>
      <c r="S30" s="152"/>
      <c r="T30" s="151"/>
      <c r="U30" s="152"/>
      <c r="V30" s="151"/>
      <c r="W30" s="152"/>
      <c r="X30" s="151"/>
      <c r="Y30" s="155"/>
    </row>
    <row r="31" spans="1:25" s="15" customFormat="1" ht="49.5" customHeight="1">
      <c r="A31" s="162" t="s">
        <v>82</v>
      </c>
      <c r="B31" s="162"/>
      <c r="C31" s="162"/>
      <c r="D31" s="162"/>
      <c r="E31" s="162"/>
      <c r="F31" s="162"/>
      <c r="G31" s="162"/>
      <c r="H31" s="163"/>
      <c r="I31" s="72" t="s">
        <v>25</v>
      </c>
      <c r="J31" s="73"/>
      <c r="K31" s="151">
        <f>M31+X31</f>
        <v>118408.5</v>
      </c>
      <c r="L31" s="152"/>
      <c r="M31" s="151">
        <f>O31</f>
        <v>118408.5</v>
      </c>
      <c r="N31" s="152"/>
      <c r="O31" s="140">
        <v>118408.5</v>
      </c>
      <c r="P31" s="141"/>
      <c r="Q31" s="142"/>
      <c r="R31" s="140"/>
      <c r="S31" s="142"/>
      <c r="T31" s="140"/>
      <c r="U31" s="142"/>
      <c r="V31" s="140"/>
      <c r="W31" s="142"/>
      <c r="X31" s="140"/>
      <c r="Y31" s="154"/>
    </row>
    <row r="32" spans="1:25" s="20" customFormat="1" ht="53.25" customHeight="1">
      <c r="A32" s="132" t="s">
        <v>83</v>
      </c>
      <c r="B32" s="132"/>
      <c r="C32" s="132"/>
      <c r="D32" s="132"/>
      <c r="E32" s="132"/>
      <c r="F32" s="132"/>
      <c r="G32" s="132"/>
      <c r="H32" s="132"/>
      <c r="I32" s="72" t="s">
        <v>26</v>
      </c>
      <c r="J32" s="73"/>
      <c r="K32" s="151">
        <f>M32</f>
        <v>121315</v>
      </c>
      <c r="L32" s="152"/>
      <c r="M32" s="151">
        <f>O32</f>
        <v>121315</v>
      </c>
      <c r="N32" s="152"/>
      <c r="O32" s="140">
        <v>121315</v>
      </c>
      <c r="P32" s="141"/>
      <c r="Q32" s="142"/>
      <c r="R32" s="149"/>
      <c r="S32" s="150"/>
      <c r="T32" s="149"/>
      <c r="U32" s="150"/>
      <c r="V32" s="149"/>
      <c r="W32" s="150"/>
      <c r="X32" s="149"/>
      <c r="Y32" s="153"/>
    </row>
    <row r="33" spans="1:25" s="20" customFormat="1" ht="69.75" customHeight="1" thickBot="1">
      <c r="A33" s="143" t="s">
        <v>84</v>
      </c>
      <c r="B33" s="143"/>
      <c r="C33" s="143"/>
      <c r="D33" s="143"/>
      <c r="E33" s="143"/>
      <c r="F33" s="143"/>
      <c r="G33" s="143"/>
      <c r="H33" s="144"/>
      <c r="I33" s="134" t="s">
        <v>27</v>
      </c>
      <c r="J33" s="135"/>
      <c r="K33" s="122">
        <f>K7+K8+K12+K13+K14+K15+K16+K24+K31+K32</f>
        <v>3957584.18</v>
      </c>
      <c r="L33" s="127"/>
      <c r="M33" s="122">
        <f>M7+M8+M12+M13+M14+M15+M16+M24+M31+M32</f>
        <v>3732710.18</v>
      </c>
      <c r="N33" s="127"/>
      <c r="O33" s="122">
        <f>O7+O8+O12+O13+O14+O15+O16+O24+O31+O32</f>
        <v>1359868.3599999999</v>
      </c>
      <c r="P33" s="128"/>
      <c r="Q33" s="127"/>
      <c r="R33" s="122"/>
      <c r="S33" s="127"/>
      <c r="T33" s="122">
        <f>T7+T8+T12+T13+T14+T15+T16+T24+T31+T32</f>
        <v>2372841.82</v>
      </c>
      <c r="U33" s="127"/>
      <c r="V33" s="122"/>
      <c r="W33" s="127"/>
      <c r="X33" s="122">
        <f>X7+X8+X12+X13+X14+X15+X16+X24+X31+X32</f>
        <v>224874</v>
      </c>
      <c r="Y33" s="123"/>
    </row>
    <row r="34" spans="1:25" s="20" customFormat="1" ht="49.5" customHeight="1" thickBot="1">
      <c r="A34" s="129" t="s">
        <v>85</v>
      </c>
      <c r="B34" s="129"/>
      <c r="C34" s="129"/>
      <c r="D34" s="129"/>
      <c r="E34" s="129"/>
      <c r="F34" s="129"/>
      <c r="G34" s="129"/>
      <c r="H34" s="130"/>
      <c r="I34" s="147" t="s">
        <v>28</v>
      </c>
      <c r="J34" s="148"/>
      <c r="K34" s="124">
        <f>K33</f>
        <v>3957584.18</v>
      </c>
      <c r="L34" s="139"/>
      <c r="M34" s="124">
        <f>M33</f>
        <v>3732710.18</v>
      </c>
      <c r="N34" s="139"/>
      <c r="O34" s="124">
        <f>O33</f>
        <v>1359868.3599999999</v>
      </c>
      <c r="P34" s="145"/>
      <c r="Q34" s="146"/>
      <c r="R34" s="124"/>
      <c r="S34" s="139"/>
      <c r="T34" s="124">
        <f>T33</f>
        <v>2372841.82</v>
      </c>
      <c r="U34" s="139"/>
      <c r="V34" s="124"/>
      <c r="W34" s="139"/>
      <c r="X34" s="124">
        <f>X33</f>
        <v>224874</v>
      </c>
      <c r="Y34" s="125"/>
    </row>
    <row r="35" spans="1:25" s="20" customFormat="1" ht="40.5" customHeight="1" thickBot="1" thickTop="1">
      <c r="A35" s="132" t="s">
        <v>86</v>
      </c>
      <c r="B35" s="132"/>
      <c r="C35" s="132"/>
      <c r="D35" s="132"/>
      <c r="E35" s="132"/>
      <c r="F35" s="132"/>
      <c r="G35" s="132"/>
      <c r="H35" s="133"/>
      <c r="I35" s="134" t="s">
        <v>29</v>
      </c>
      <c r="J35" s="135"/>
      <c r="K35" s="122">
        <v>0</v>
      </c>
      <c r="L35" s="127"/>
      <c r="M35" s="122">
        <v>0</v>
      </c>
      <c r="N35" s="127"/>
      <c r="O35" s="122">
        <v>0</v>
      </c>
      <c r="P35" s="128"/>
      <c r="Q35" s="127"/>
      <c r="R35" s="122"/>
      <c r="S35" s="127"/>
      <c r="T35" s="122">
        <v>0</v>
      </c>
      <c r="U35" s="127"/>
      <c r="V35" s="122"/>
      <c r="W35" s="127"/>
      <c r="X35" s="122">
        <v>0</v>
      </c>
      <c r="Y35" s="123"/>
    </row>
    <row r="36" spans="1:25" s="15" customFormat="1" ht="29.25" customHeight="1">
      <c r="A36" s="126" t="s">
        <v>38</v>
      </c>
      <c r="B36" s="126"/>
      <c r="C36" s="126"/>
      <c r="D36" s="126"/>
      <c r="E36" s="35" t="s">
        <v>99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6"/>
      <c r="S36" s="18"/>
      <c r="T36" s="18"/>
      <c r="U36" s="18"/>
      <c r="V36" s="205" t="s">
        <v>100</v>
      </c>
      <c r="W36" s="205"/>
      <c r="X36" s="205"/>
      <c r="Y36" s="205"/>
    </row>
    <row r="37" spans="4:25" s="14" customFormat="1" ht="19.5" customHeight="1">
      <c r="D37" s="3"/>
      <c r="E37" s="137" t="s">
        <v>87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3"/>
      <c r="S37" s="136" t="s">
        <v>37</v>
      </c>
      <c r="T37" s="136"/>
      <c r="U37" s="136"/>
      <c r="V37" s="136"/>
      <c r="W37" s="136"/>
      <c r="X37" s="136"/>
      <c r="Y37" s="136"/>
    </row>
    <row r="38" spans="5:25" s="14" customFormat="1" ht="18" customHeight="1">
      <c r="E38" s="131" t="s">
        <v>88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3"/>
      <c r="R38" s="41" t="s">
        <v>32</v>
      </c>
      <c r="S38" s="41"/>
      <c r="T38" s="3"/>
      <c r="U38" s="3"/>
      <c r="V38" s="3"/>
      <c r="W38" s="3"/>
      <c r="X38" s="3"/>
      <c r="Y38" s="3"/>
    </row>
    <row r="39" spans="1:25" s="10" customFormat="1" ht="29.25" customHeight="1">
      <c r="A39" s="138" t="s">
        <v>60</v>
      </c>
      <c r="B39" s="138"/>
      <c r="C39" s="138"/>
      <c r="D39" s="138"/>
      <c r="E39" s="35" t="s">
        <v>74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5"/>
      <c r="S39" s="9"/>
      <c r="T39" s="9"/>
      <c r="U39" s="9"/>
      <c r="V39" s="35" t="s">
        <v>73</v>
      </c>
      <c r="W39" s="35"/>
      <c r="X39" s="35"/>
      <c r="Y39" s="35"/>
    </row>
    <row r="40" spans="4:25" s="14" customFormat="1" ht="18.75" customHeight="1">
      <c r="D40" s="3"/>
      <c r="E40" s="137" t="s">
        <v>87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3"/>
      <c r="S40" s="136" t="s">
        <v>37</v>
      </c>
      <c r="T40" s="136"/>
      <c r="U40" s="136"/>
      <c r="V40" s="136"/>
      <c r="W40" s="136"/>
      <c r="X40" s="136"/>
      <c r="Y40" s="136"/>
    </row>
    <row r="41" spans="4:16" ht="15.75" customHeight="1">
      <c r="D41" s="3"/>
      <c r="E41" s="131" t="s">
        <v>89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</row>
    <row r="42" s="1" customFormat="1" ht="12.75">
      <c r="A42" s="24" t="s">
        <v>102</v>
      </c>
    </row>
    <row r="43" spans="1:10" s="1" customFormat="1" ht="18" customHeight="1">
      <c r="A43" s="199" t="s">
        <v>47</v>
      </c>
      <c r="B43" s="199"/>
      <c r="C43" s="199"/>
      <c r="D43" s="199"/>
      <c r="E43" s="199"/>
      <c r="F43" s="199"/>
      <c r="G43" s="199"/>
      <c r="H43" s="199"/>
      <c r="I43" s="199"/>
      <c r="J43" s="199"/>
    </row>
    <row r="44" spans="1:25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31"/>
      <c r="Y44" s="31"/>
    </row>
    <row r="45" spans="1:25" ht="19.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</sheetData>
  <sheetProtection/>
  <mergeCells count="284">
    <mergeCell ref="X26:Y26"/>
    <mergeCell ref="X27:Y27"/>
    <mergeCell ref="X28:Y28"/>
    <mergeCell ref="X30:Y30"/>
    <mergeCell ref="X31:Y31"/>
    <mergeCell ref="E36:P36"/>
    <mergeCell ref="V36:Y36"/>
    <mergeCell ref="T26:U26"/>
    <mergeCell ref="T27:U27"/>
    <mergeCell ref="T28:U28"/>
    <mergeCell ref="T30:U30"/>
    <mergeCell ref="T31:U31"/>
    <mergeCell ref="V26:W26"/>
    <mergeCell ref="V27:W27"/>
    <mergeCell ref="V28:W28"/>
    <mergeCell ref="V30:W30"/>
    <mergeCell ref="V31:W31"/>
    <mergeCell ref="O26:Q26"/>
    <mergeCell ref="O27:Q27"/>
    <mergeCell ref="O28:Q28"/>
    <mergeCell ref="O30:Q30"/>
    <mergeCell ref="O31:Q31"/>
    <mergeCell ref="R26:S26"/>
    <mergeCell ref="R27:S27"/>
    <mergeCell ref="R28:S28"/>
    <mergeCell ref="R30:S30"/>
    <mergeCell ref="R31:S31"/>
    <mergeCell ref="K30:L30"/>
    <mergeCell ref="K31:L31"/>
    <mergeCell ref="M26:N26"/>
    <mergeCell ref="M27:N27"/>
    <mergeCell ref="M28:N28"/>
    <mergeCell ref="M30:N30"/>
    <mergeCell ref="M31:N31"/>
    <mergeCell ref="O25:Q25"/>
    <mergeCell ref="A17:Y17"/>
    <mergeCell ref="A29:Y29"/>
    <mergeCell ref="K24:L24"/>
    <mergeCell ref="M24:N24"/>
    <mergeCell ref="O24:Q24"/>
    <mergeCell ref="M25:N25"/>
    <mergeCell ref="K26:L26"/>
    <mergeCell ref="K27:L27"/>
    <mergeCell ref="K28:L28"/>
    <mergeCell ref="K6:L6"/>
    <mergeCell ref="A45:Y45"/>
    <mergeCell ref="R25:S25"/>
    <mergeCell ref="K22:L22"/>
    <mergeCell ref="A43:J43"/>
    <mergeCell ref="X24:Y24"/>
    <mergeCell ref="T24:U24"/>
    <mergeCell ref="V24:W24"/>
    <mergeCell ref="A25:H25"/>
    <mergeCell ref="I25:J25"/>
    <mergeCell ref="K25:L25"/>
    <mergeCell ref="K9:L9"/>
    <mergeCell ref="K10:L10"/>
    <mergeCell ref="M18:N18"/>
    <mergeCell ref="M19:N19"/>
    <mergeCell ref="K16:L16"/>
    <mergeCell ref="M13:N13"/>
    <mergeCell ref="M15:N15"/>
    <mergeCell ref="X6:Y6"/>
    <mergeCell ref="T6:U6"/>
    <mergeCell ref="V6:W6"/>
    <mergeCell ref="I2:J5"/>
    <mergeCell ref="O4:U4"/>
    <mergeCell ref="O5:Q5"/>
    <mergeCell ref="V3:W5"/>
    <mergeCell ref="O6:Q6"/>
    <mergeCell ref="R6:S6"/>
    <mergeCell ref="M6:N6"/>
    <mergeCell ref="M4:N5"/>
    <mergeCell ref="M3:U3"/>
    <mergeCell ref="K2:L5"/>
    <mergeCell ref="M2:Y2"/>
    <mergeCell ref="X3:Y5"/>
    <mergeCell ref="T5:U5"/>
    <mergeCell ref="R5:S5"/>
    <mergeCell ref="I13:J13"/>
    <mergeCell ref="I12:J12"/>
    <mergeCell ref="A12:H12"/>
    <mergeCell ref="A10:H10"/>
    <mergeCell ref="I10:J10"/>
    <mergeCell ref="A2:H5"/>
    <mergeCell ref="A6:H6"/>
    <mergeCell ref="I6:J6"/>
    <mergeCell ref="A1:Y1"/>
    <mergeCell ref="M9:N9"/>
    <mergeCell ref="A8:H8"/>
    <mergeCell ref="I8:J8"/>
    <mergeCell ref="A9:H9"/>
    <mergeCell ref="I9:J9"/>
    <mergeCell ref="K7:L7"/>
    <mergeCell ref="O7:Q7"/>
    <mergeCell ref="A7:H7"/>
    <mergeCell ref="I7:J7"/>
    <mergeCell ref="I22:J22"/>
    <mergeCell ref="I18:J18"/>
    <mergeCell ref="K14:L14"/>
    <mergeCell ref="M14:N14"/>
    <mergeCell ref="K20:L20"/>
    <mergeCell ref="M20:N20"/>
    <mergeCell ref="K18:L18"/>
    <mergeCell ref="M22:N22"/>
    <mergeCell ref="V34:W34"/>
    <mergeCell ref="V32:W32"/>
    <mergeCell ref="V25:W25"/>
    <mergeCell ref="K21:L21"/>
    <mergeCell ref="A21:H21"/>
    <mergeCell ref="A23:H23"/>
    <mergeCell ref="A24:H24"/>
    <mergeCell ref="I24:J24"/>
    <mergeCell ref="I21:J21"/>
    <mergeCell ref="A22:H22"/>
    <mergeCell ref="X7:Y7"/>
    <mergeCell ref="M7:N7"/>
    <mergeCell ref="R7:S7"/>
    <mergeCell ref="T7:U7"/>
    <mergeCell ref="V7:W7"/>
    <mergeCell ref="A19:H19"/>
    <mergeCell ref="I19:J19"/>
    <mergeCell ref="A16:H16"/>
    <mergeCell ref="I16:J16"/>
    <mergeCell ref="I14:J14"/>
    <mergeCell ref="X8:Y8"/>
    <mergeCell ref="K8:L8"/>
    <mergeCell ref="R9:S9"/>
    <mergeCell ref="T9:U9"/>
    <mergeCell ref="O9:Q9"/>
    <mergeCell ref="O10:Q10"/>
    <mergeCell ref="R8:S8"/>
    <mergeCell ref="T8:U8"/>
    <mergeCell ref="M10:N10"/>
    <mergeCell ref="M8:N8"/>
    <mergeCell ref="A14:H14"/>
    <mergeCell ref="V11:W11"/>
    <mergeCell ref="M12:N12"/>
    <mergeCell ref="O12:Q12"/>
    <mergeCell ref="R12:S12"/>
    <mergeCell ref="T12:U12"/>
    <mergeCell ref="K13:L13"/>
    <mergeCell ref="A11:H11"/>
    <mergeCell ref="I11:J11"/>
    <mergeCell ref="A13:H13"/>
    <mergeCell ref="I30:J30"/>
    <mergeCell ref="A27:H27"/>
    <mergeCell ref="A26:H26"/>
    <mergeCell ref="A28:H28"/>
    <mergeCell ref="A15:H15"/>
    <mergeCell ref="I15:J15"/>
    <mergeCell ref="A18:H18"/>
    <mergeCell ref="A20:H20"/>
    <mergeCell ref="I20:J20"/>
    <mergeCell ref="I23:J23"/>
    <mergeCell ref="A31:H31"/>
    <mergeCell ref="I31:J31"/>
    <mergeCell ref="K11:L11"/>
    <mergeCell ref="K12:L12"/>
    <mergeCell ref="K19:L19"/>
    <mergeCell ref="K15:L15"/>
    <mergeCell ref="A30:H30"/>
    <mergeCell ref="I26:J26"/>
    <mergeCell ref="I27:J27"/>
    <mergeCell ref="I28:J28"/>
    <mergeCell ref="V8:W8"/>
    <mergeCell ref="R10:S10"/>
    <mergeCell ref="T10:U10"/>
    <mergeCell ref="M11:N11"/>
    <mergeCell ref="O11:Q11"/>
    <mergeCell ref="R11:S11"/>
    <mergeCell ref="T11:U11"/>
    <mergeCell ref="V9:W9"/>
    <mergeCell ref="O8:Q8"/>
    <mergeCell ref="X9:Y9"/>
    <mergeCell ref="V10:W10"/>
    <mergeCell ref="X10:Y10"/>
    <mergeCell ref="X14:Y14"/>
    <mergeCell ref="V12:W12"/>
    <mergeCell ref="X12:Y12"/>
    <mergeCell ref="V13:W13"/>
    <mergeCell ref="X13:Y13"/>
    <mergeCell ref="V14:W14"/>
    <mergeCell ref="X11:Y11"/>
    <mergeCell ref="X16:Y16"/>
    <mergeCell ref="O15:Q15"/>
    <mergeCell ref="R15:S15"/>
    <mergeCell ref="T15:U15"/>
    <mergeCell ref="V15:W15"/>
    <mergeCell ref="O13:Q13"/>
    <mergeCell ref="R13:S13"/>
    <mergeCell ref="T13:U13"/>
    <mergeCell ref="T14:U14"/>
    <mergeCell ref="O14:Q14"/>
    <mergeCell ref="V19:W19"/>
    <mergeCell ref="X19:Y19"/>
    <mergeCell ref="R20:S20"/>
    <mergeCell ref="X15:Y15"/>
    <mergeCell ref="R14:S14"/>
    <mergeCell ref="M16:N16"/>
    <mergeCell ref="O16:Q16"/>
    <mergeCell ref="R16:S16"/>
    <mergeCell ref="T16:U16"/>
    <mergeCell ref="V16:W16"/>
    <mergeCell ref="O21:Q21"/>
    <mergeCell ref="R21:S21"/>
    <mergeCell ref="O18:Q18"/>
    <mergeCell ref="R18:S18"/>
    <mergeCell ref="X18:Y18"/>
    <mergeCell ref="T18:U18"/>
    <mergeCell ref="V18:W18"/>
    <mergeCell ref="O19:Q19"/>
    <mergeCell ref="R19:S19"/>
    <mergeCell ref="T19:U19"/>
    <mergeCell ref="O22:Q22"/>
    <mergeCell ref="R22:S22"/>
    <mergeCell ref="M21:N21"/>
    <mergeCell ref="X20:Y20"/>
    <mergeCell ref="T21:U21"/>
    <mergeCell ref="V21:W21"/>
    <mergeCell ref="X21:Y21"/>
    <mergeCell ref="T20:U20"/>
    <mergeCell ref="V20:W20"/>
    <mergeCell ref="O20:Q20"/>
    <mergeCell ref="X32:Y32"/>
    <mergeCell ref="X22:Y22"/>
    <mergeCell ref="K23:L23"/>
    <mergeCell ref="M23:N23"/>
    <mergeCell ref="O23:Q23"/>
    <mergeCell ref="R23:S23"/>
    <mergeCell ref="T22:U22"/>
    <mergeCell ref="V22:W22"/>
    <mergeCell ref="X23:Y23"/>
    <mergeCell ref="R24:S24"/>
    <mergeCell ref="T23:U23"/>
    <mergeCell ref="V23:W23"/>
    <mergeCell ref="X25:Y25"/>
    <mergeCell ref="T25:U25"/>
    <mergeCell ref="I34:J34"/>
    <mergeCell ref="K34:L34"/>
    <mergeCell ref="T32:U32"/>
    <mergeCell ref="K32:L32"/>
    <mergeCell ref="M32:N32"/>
    <mergeCell ref="R32:S32"/>
    <mergeCell ref="R34:S34"/>
    <mergeCell ref="T34:U34"/>
    <mergeCell ref="O32:Q32"/>
    <mergeCell ref="I32:J32"/>
    <mergeCell ref="A33:H33"/>
    <mergeCell ref="I33:J33"/>
    <mergeCell ref="K33:L33"/>
    <mergeCell ref="A32:H32"/>
    <mergeCell ref="O34:Q34"/>
    <mergeCell ref="M34:N34"/>
    <mergeCell ref="S40:W40"/>
    <mergeCell ref="R35:S35"/>
    <mergeCell ref="E37:P37"/>
    <mergeCell ref="E40:P40"/>
    <mergeCell ref="A39:D39"/>
    <mergeCell ref="E39:P39"/>
    <mergeCell ref="V39:Y39"/>
    <mergeCell ref="X40:Y40"/>
    <mergeCell ref="S37:W37"/>
    <mergeCell ref="X37:Y37"/>
    <mergeCell ref="E41:P41"/>
    <mergeCell ref="V35:W35"/>
    <mergeCell ref="A35:H35"/>
    <mergeCell ref="I35:J35"/>
    <mergeCell ref="K35:L35"/>
    <mergeCell ref="M35:N35"/>
    <mergeCell ref="O35:Q35"/>
    <mergeCell ref="E38:P38"/>
    <mergeCell ref="T35:U35"/>
    <mergeCell ref="R38:S38"/>
    <mergeCell ref="X33:Y33"/>
    <mergeCell ref="X34:Y34"/>
    <mergeCell ref="X35:Y35"/>
    <mergeCell ref="A36:D36"/>
    <mergeCell ref="M33:N33"/>
    <mergeCell ref="T33:U33"/>
    <mergeCell ref="V33:W33"/>
    <mergeCell ref="R33:S33"/>
    <mergeCell ref="O33:Q33"/>
    <mergeCell ref="A34:H34"/>
  </mergeCells>
  <printOptions/>
  <pageMargins left="0.7874015748031497" right="0.3937007874015748" top="0.7874015748031497" bottom="0.5905511811023623" header="0.5118110236220472" footer="0.31496062992125984"/>
  <pageSetup firstPageNumber="3" useFirstPageNumber="1" fitToHeight="7" horizontalDpi="600" verticalDpi="600" orientation="landscape" paperSize="9" scale="77" r:id="rId1"/>
  <headerFooter alignWithMargins="0">
    <oddHeader>&amp;R
 с.&amp;P</oddHeader>
    <oddFooter>&amp;C
</oddFooter>
  </headerFooter>
  <rowBreaks count="2" manualBreakCount="2">
    <brk id="17" max="24" man="1"/>
    <brk id="2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Галия</dc:creator>
  <cp:keywords/>
  <dc:description/>
  <cp:lastModifiedBy>user</cp:lastModifiedBy>
  <cp:lastPrinted>2022-11-23T06:49:18Z</cp:lastPrinted>
  <dcterms:created xsi:type="dcterms:W3CDTF">2007-07-01T13:24:24Z</dcterms:created>
  <dcterms:modified xsi:type="dcterms:W3CDTF">2022-11-23T06:50:17Z</dcterms:modified>
  <cp:category/>
  <cp:version/>
  <cp:contentType/>
  <cp:contentStatus/>
</cp:coreProperties>
</file>