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60" windowHeight="11835" activeTab="1"/>
  </bookViews>
  <sheets>
    <sheet name="Титул" sheetId="1" r:id="rId1"/>
    <sheet name="раздел 1-3" sheetId="2" r:id="rId2"/>
  </sheets>
  <definedNames>
    <definedName name="_xlnm.Print_Area" localSheetId="1">'раздел 1-3'!$A$1:$O$109</definedName>
    <definedName name="_xlnm.Print_Area" localSheetId="0">'Титул'!$A$1:$EY$32</definedName>
  </definedNames>
  <calcPr fullCalcOnLoad="1"/>
</workbook>
</file>

<file path=xl/sharedStrings.xml><?xml version="1.0" encoding="utf-8"?>
<sst xmlns="http://schemas.openxmlformats.org/spreadsheetml/2006/main" count="296" uniqueCount="180">
  <si>
    <t>(дата составления документа)</t>
  </si>
  <si>
    <t>Исполнитель  ФИО</t>
  </si>
  <si>
    <t>(№  контактного телефона)</t>
  </si>
  <si>
    <t>Израсходовано средств за отчетный период - всего (сумма строк 02, 07, 27 - 28, 32, 36 - 41), в том числе на:</t>
  </si>
  <si>
    <r>
      <t xml:space="preserve">капитальный ремонт, ремонт и содержание автомобильных дорог общего пользования - всего </t>
    </r>
    <r>
      <rPr>
        <b/>
        <sz val="11"/>
        <rFont val="Times New Roman"/>
        <family val="1"/>
      </rPr>
      <t>(сумма строк 03 - 06), из них на:</t>
    </r>
  </si>
  <si>
    <r>
      <t xml:space="preserve">проведение работ по подготовке территории строительства - всего </t>
    </r>
    <r>
      <rPr>
        <b/>
        <sz val="11"/>
        <rFont val="Times New Roman"/>
        <family val="1"/>
      </rPr>
      <t>(сумма строк 10, 13, 19 - 25), из них на:</t>
    </r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</si>
  <si>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</si>
  <si>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</si>
  <si>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</si>
  <si>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</si>
  <si>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</si>
  <si>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</si>
  <si>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</si>
  <si>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</si>
  <si>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</si>
  <si>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</si>
  <si>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</si>
  <si>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</si>
  <si>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</si>
  <si>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</si>
  <si>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</si>
  <si>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</si>
  <si>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</si>
  <si>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</si>
  <si>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</si>
  <si>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</si>
  <si>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</si>
  <si>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</si>
  <si>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</si>
  <si>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</si>
  <si>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</si>
  <si>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</si>
  <si>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</si>
  <si>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</si>
  <si>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</si>
  <si>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</si>
  <si>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</si>
  <si>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</si>
  <si>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</si>
  <si>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№ строки</t>
  </si>
  <si>
    <t>Муниципальный дорожный фонд</t>
  </si>
  <si>
    <t>Федеральный дорожный фонд</t>
  </si>
  <si>
    <t>в том числе:</t>
  </si>
  <si>
    <t>13</t>
  </si>
  <si>
    <t>Код по ОКЕИ: тысяча рублей - 384 (с одним десятичным знаком)</t>
  </si>
  <si>
    <t>Наименование показателей</t>
  </si>
  <si>
    <t>За отчётный период</t>
  </si>
  <si>
    <t>Нарастающим итогом 
с начала отчётного периода</t>
  </si>
  <si>
    <t>Федеральный бюджет</t>
  </si>
  <si>
    <t>Бюджет субъекта Российской Федерации</t>
  </si>
  <si>
    <t>Местный бюджет</t>
  </si>
  <si>
    <t>Наименование Субъекта Российской Федерации</t>
  </si>
  <si>
    <t>Всего учтено при формировании дорожных фондов 
(сумма строк 02, 22, 23)</t>
  </si>
  <si>
    <t>01</t>
  </si>
  <si>
    <t>Налоговые и иные поступления в бюджет, всего 
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</si>
  <si>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</si>
  <si>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</si>
  <si>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</si>
  <si>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</si>
  <si>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</si>
  <si>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</si>
  <si>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</si>
  <si>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</si>
  <si>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</si>
  <si>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</si>
  <si>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</si>
  <si>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</si>
  <si>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</si>
  <si>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</si>
  <si>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</si>
  <si>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</si>
  <si>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</si>
  <si>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</si>
  <si>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</si>
  <si>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</si>
  <si>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</si>
  <si>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</si>
  <si>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</si>
  <si>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</si>
  <si>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</si>
  <si>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</si>
  <si>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</si>
  <si>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</si>
  <si>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</si>
  <si>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</si>
  <si>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</si>
  <si>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</si>
  <si>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</si>
  <si>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</si>
  <si>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</si>
  <si>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</si>
  <si>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</si>
  <si>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</si>
  <si>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</si>
  <si>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</si>
  <si>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</si>
  <si>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</si>
  <si>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</si>
  <si>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 xml:space="preserve">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Приказ Росстата об утверждении формы от 15.06.2012 № 346 </t>
  </si>
  <si>
    <t xml:space="preserve">Дорожный фонд субъекта Российской Федерации 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</si>
  <si>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</si>
  <si>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</si>
  <si>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</si>
  <si>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</si>
  <si>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</si>
  <si>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</si>
  <si>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</si>
  <si>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</si>
  <si>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</si>
  <si>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</si>
  <si>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</si>
  <si>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</si>
  <si>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</si>
  <si>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</si>
  <si>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</si>
  <si>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</si>
  <si>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</si>
  <si>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</si>
  <si>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</si>
  <si>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</si>
  <si>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</si>
  <si>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</si>
  <si>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</si>
  <si>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</si>
  <si>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</si>
  <si>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</si>
  <si>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</si>
  <si>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</si>
  <si>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</si>
  <si>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</si>
  <si>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</si>
  <si>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</si>
  <si>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</si>
  <si>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</si>
  <si>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</si>
  <si>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</si>
  <si>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</si>
  <si>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</si>
  <si>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</si>
  <si>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</si>
  <si>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</si>
  <si>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</si>
  <si>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</si>
  <si>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</si>
  <si>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</si>
  <si>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</si>
  <si>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</si>
  <si>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</si>
  <si>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</si>
  <si>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</si>
  <si>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</si>
  <si>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</si>
  <si>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</si>
  <si>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</si>
  <si>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</si>
  <si>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</si>
  <si>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</si>
  <si>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</si>
  <si>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</si>
  <si>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</si>
  <si>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</si>
  <si>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</si>
  <si>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</si>
  <si>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</si>
  <si>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</si>
  <si>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</si>
  <si>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</si>
  <si>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</si>
  <si>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</si>
  <si>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Квартальная/Годовая</t>
  </si>
  <si>
    <t>Администрация муниципального района "Город Краснокаменск и Краснокаменский район" Забайкальского края</t>
  </si>
  <si>
    <t>674674, Забайкальский край, Краснокаменский район, г. Краснокаменск, 5-й микрорайон, 505</t>
  </si>
  <si>
    <t>12643335</t>
  </si>
  <si>
    <t>Салтыкова Елена Борисовна</t>
  </si>
  <si>
    <t>8(30245)4-11-51</t>
  </si>
  <si>
    <t>июнь</t>
  </si>
  <si>
    <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 </t>
    </r>
    <r>
      <rPr>
        <b/>
        <i/>
        <u val="single"/>
        <sz val="14"/>
        <rFont val="Times New Roman"/>
        <family val="1"/>
      </rPr>
      <t xml:space="preserve">январь  - _июнь 2022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</si>
  <si>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          </t>
    </r>
    <r>
      <rPr>
        <b/>
        <i/>
        <u val="single"/>
        <sz val="14"/>
        <rFont val="Times New Roman"/>
        <family val="1"/>
      </rPr>
      <t xml:space="preserve"> январь - июнь 2022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</si>
  <si>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 </t>
    </r>
    <r>
      <rPr>
        <b/>
        <i/>
        <u val="single"/>
        <sz val="14"/>
        <rFont val="Times New Roman"/>
        <family val="1"/>
      </rPr>
      <t>январь - июнь 2022 года</t>
    </r>
    <r>
      <rPr>
        <b/>
        <sz val="12"/>
        <rFont val="Times New Roman"/>
        <family val="1"/>
      </rPr>
      <t xml:space="preserve">  </t>
    </r>
    <r>
      <rPr>
        <sz val="11"/>
        <rFont val="Times New Roman"/>
        <family val="1"/>
      </rPr>
      <t>(нарастающим итогом, ежеквартально)</t>
    </r>
  </si>
  <si>
    <t>20.07.2022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</si>
</sst>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  <numFmt numFmtId="180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172" fontId="8" fillId="0" borderId="25" xfId="0" applyNumberFormat="1" applyFont="1" applyBorder="1" applyAlignment="1" applyProtection="1">
      <alignment horizontal="center" vertical="center"/>
      <protection locked="0"/>
    </xf>
    <xf numFmtId="177" fontId="5" fillId="33" borderId="25" xfId="0" applyNumberFormat="1" applyFont="1" applyFill="1" applyBorder="1" applyAlignment="1" applyProtection="1">
      <alignment horizontal="center" vertical="center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2" fontId="8" fillId="21" borderId="25" xfId="0" applyNumberFormat="1" applyFont="1" applyFill="1" applyBorder="1" applyAlignment="1" applyProtection="1">
      <alignment horizontal="center" vertical="center"/>
      <protection/>
    </xf>
    <xf numFmtId="177" fontId="5" fillId="21" borderId="25" xfId="0" applyNumberFormat="1" applyFont="1" applyFill="1" applyBorder="1" applyAlignment="1" applyProtection="1">
      <alignment horizontal="center" vertical="center"/>
      <protection/>
    </xf>
    <xf numFmtId="172" fontId="5" fillId="21" borderId="25" xfId="0" applyNumberFormat="1" applyFont="1" applyFill="1" applyBorder="1" applyAlignment="1" applyProtection="1">
      <alignment horizontal="center" vertical="center"/>
      <protection/>
    </xf>
    <xf numFmtId="177" fontId="8" fillId="21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172" fontId="8" fillId="0" borderId="25" xfId="0" applyNumberFormat="1" applyFont="1" applyBorder="1" applyAlignment="1" applyProtection="1">
      <alignment horizontal="center" vertical="center"/>
      <protection/>
    </xf>
    <xf numFmtId="177" fontId="5" fillId="33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8" fillId="33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horizontal="center" vertical="center" wrapText="1"/>
      <protection/>
    </xf>
    <xf numFmtId="49" fontId="8" fillId="33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172" fontId="5" fillId="0" borderId="25" xfId="0" applyNumberFormat="1" applyFont="1" applyBorder="1" applyAlignment="1" applyProtection="1">
      <alignment horizontal="center" vertical="center"/>
      <protection/>
    </xf>
    <xf numFmtId="177" fontId="5" fillId="0" borderId="25" xfId="0" applyNumberFormat="1" applyFont="1" applyBorder="1" applyAlignment="1" applyProtection="1">
      <alignment horizontal="center" vertical="center"/>
      <protection/>
    </xf>
    <xf numFmtId="177" fontId="5" fillId="34" borderId="25" xfId="0" applyNumberFormat="1" applyFont="1" applyFill="1" applyBorder="1" applyAlignment="1" applyProtection="1">
      <alignment horizontal="center" vertical="center"/>
      <protection/>
    </xf>
    <xf numFmtId="172" fontId="8" fillId="34" borderId="25" xfId="0" applyNumberFormat="1" applyFont="1" applyFill="1" applyBorder="1" applyAlignment="1" applyProtection="1">
      <alignment horizontal="center" vertical="center"/>
      <protection/>
    </xf>
    <xf numFmtId="177" fontId="8" fillId="34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0" fontId="13" fillId="0" borderId="0" xfId="0" applyFont="1" applyBorder="1" applyAlignment="1" applyProtection="1">
      <alignment horizontal="right" wrapText="1"/>
      <protection/>
    </xf>
    <xf numFmtId="0" fontId="14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172" fontId="8" fillId="34" borderId="25" xfId="0" applyNumberFormat="1" applyFont="1" applyFill="1" applyBorder="1" applyAlignment="1" applyProtection="1">
      <alignment horizontal="center" vertical="center"/>
      <protection locked="0"/>
    </xf>
    <xf numFmtId="177" fontId="8" fillId="34" borderId="25" xfId="0" applyNumberFormat="1" applyFont="1" applyFill="1" applyBorder="1" applyAlignment="1" applyProtection="1">
      <alignment horizontal="center" vertical="center"/>
      <protection locked="0"/>
    </xf>
    <xf numFmtId="172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21" xfId="0" applyFont="1" applyBorder="1" applyAlignment="1">
      <alignment horizontal="left"/>
    </xf>
    <xf numFmtId="0" fontId="11" fillId="34" borderId="33" xfId="0" applyFont="1" applyFill="1" applyBorder="1" applyAlignment="1" applyProtection="1">
      <alignment horizontal="left"/>
      <protection locked="0"/>
    </xf>
    <xf numFmtId="49" fontId="1" fillId="0" borderId="33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33" borderId="35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/>
    </xf>
    <xf numFmtId="177" fontId="8" fillId="33" borderId="25" xfId="0" applyNumberFormat="1" applyFont="1" applyFill="1" applyBorder="1" applyAlignment="1" applyProtection="1">
      <alignment horizontal="center" vertical="center" wrapText="1"/>
      <protection/>
    </xf>
    <xf numFmtId="4" fontId="8" fillId="33" borderId="25" xfId="0" applyNumberFormat="1" applyFont="1" applyFill="1" applyBorder="1" applyAlignment="1" applyProtection="1">
      <alignment horizontal="center" vertical="center" wrapText="1"/>
      <protection/>
    </xf>
    <xf numFmtId="177" fontId="8" fillId="0" borderId="25" xfId="0" applyNumberFormat="1" applyFont="1" applyBorder="1" applyAlignment="1" applyProtection="1">
      <alignment horizontal="center" vertical="center" wrapText="1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177" fontId="8" fillId="33" borderId="25" xfId="0" applyNumberFormat="1" applyFont="1" applyFill="1" applyBorder="1" applyAlignment="1" applyProtection="1">
      <alignment horizontal="center" vertical="center"/>
      <protection/>
    </xf>
    <xf numFmtId="177" fontId="5" fillId="33" borderId="25" xfId="0" applyNumberFormat="1" applyFont="1" applyFill="1" applyBorder="1" applyAlignment="1" applyProtection="1">
      <alignment horizontal="center" vertical="center" wrapText="1"/>
      <protection/>
    </xf>
    <xf numFmtId="177" fontId="5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7" fontId="8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wrapText="1"/>
      <protection locked="0"/>
    </xf>
    <xf numFmtId="14" fontId="12" fillId="0" borderId="19" xfId="0" applyNumberFormat="1" applyFont="1" applyBorder="1" applyAlignment="1" applyProtection="1">
      <alignment horizontal="center" wrapText="1"/>
      <protection locked="0"/>
    </xf>
    <xf numFmtId="0" fontId="12" fillId="0" borderId="19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">
      <selection activeCell="A31" sqref="A31:U31"/>
    </sheetView>
  </sheetViews>
  <sheetFormatPr defaultColWidth="0.875" defaultRowHeight="12.75"/>
  <sheetData>
    <row r="1" spans="20:138" s="1" customFormat="1" ht="15" customHeight="1" thickBot="1">
      <c r="T1" s="143" t="s">
        <v>13</v>
      </c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5"/>
    </row>
    <row r="2" s="1" customFormat="1" ht="7.5" customHeight="1" thickBot="1"/>
    <row r="3" spans="20:138" s="1" customFormat="1" ht="15" customHeight="1" thickBot="1">
      <c r="T3" s="146" t="s">
        <v>14</v>
      </c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8"/>
    </row>
    <row r="4" s="1" customFormat="1" ht="12.75" customHeight="1" thickBot="1"/>
    <row r="5" spans="15:143" s="1" customFormat="1" ht="54" customHeight="1" thickBot="1">
      <c r="O5" s="2"/>
      <c r="P5" s="149" t="s">
        <v>15</v>
      </c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3"/>
    </row>
    <row r="6" s="1" customFormat="1" ht="12.75" customHeight="1" thickBot="1"/>
    <row r="7" spans="20:138" s="1" customFormat="1" ht="15" customHeight="1" thickBot="1">
      <c r="T7" s="146" t="s">
        <v>16</v>
      </c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8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37" t="s">
        <v>17</v>
      </c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9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18</v>
      </c>
      <c r="BW10" s="140" t="s">
        <v>175</v>
      </c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7"/>
      <c r="CJ10" s="141">
        <v>20</v>
      </c>
      <c r="CK10" s="141"/>
      <c r="CL10" s="141"/>
      <c r="CM10" s="142" t="s">
        <v>95</v>
      </c>
      <c r="CN10" s="142"/>
      <c r="CO10" s="142"/>
      <c r="CP10" s="9" t="s">
        <v>19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0" t="s">
        <v>20</v>
      </c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0" t="s">
        <v>23</v>
      </c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2"/>
    </row>
    <row r="14" spans="1:149" s="1" customFormat="1" ht="15" customHeight="1" thickBot="1">
      <c r="A14" s="131" t="s">
        <v>21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3"/>
      <c r="CG14" s="131" t="s">
        <v>22</v>
      </c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3"/>
      <c r="DR14" s="15"/>
      <c r="DV14" s="153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5"/>
    </row>
    <row r="15" spans="1:155" s="1" customFormat="1" ht="13.5" customHeight="1">
      <c r="A15" s="16"/>
      <c r="B15" s="156" t="s">
        <v>12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7"/>
      <c r="CG15" s="134" t="s">
        <v>8</v>
      </c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6"/>
      <c r="DP15" s="106" t="s">
        <v>24</v>
      </c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</row>
    <row r="16" spans="1:155" s="1" customFormat="1" ht="12" customHeight="1">
      <c r="A16" s="16"/>
      <c r="B16" s="21"/>
      <c r="C16" s="21"/>
      <c r="D16" s="109" t="s">
        <v>25</v>
      </c>
      <c r="E16" s="109"/>
      <c r="F16" s="110" t="s">
        <v>26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1"/>
      <c r="CG16" s="124" t="s">
        <v>7</v>
      </c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</row>
    <row r="17" spans="1:155" s="1" customFormat="1" ht="12" customHeight="1">
      <c r="A17" s="16"/>
      <c r="B17" s="22"/>
      <c r="C17" s="22"/>
      <c r="D17" s="22"/>
      <c r="E17" s="22"/>
      <c r="F17" s="127" t="s">
        <v>27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8"/>
      <c r="CG17" s="124" t="s">
        <v>9</v>
      </c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161" t="s">
        <v>10</v>
      </c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3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</row>
    <row r="19" spans="1:155" s="1" customFormat="1" ht="12" customHeight="1">
      <c r="A19" s="16"/>
      <c r="B19" s="127" t="s">
        <v>28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8"/>
      <c r="CG19" s="124" t="s">
        <v>6</v>
      </c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6"/>
      <c r="DQ19" s="25"/>
      <c r="DR19" s="18"/>
      <c r="DS19" s="18"/>
      <c r="DT19" s="18"/>
      <c r="DU19" s="18"/>
      <c r="DV19" s="102" t="s">
        <v>29</v>
      </c>
      <c r="DW19" s="102"/>
      <c r="DX19" s="102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29" t="s">
        <v>30</v>
      </c>
      <c r="EL19" s="129"/>
      <c r="EM19" s="129"/>
      <c r="EN19" s="129"/>
      <c r="EO19" s="107"/>
      <c r="EP19" s="107"/>
      <c r="EQ19" s="107"/>
      <c r="ER19" s="107"/>
      <c r="ES19" s="107"/>
      <c r="EV19" s="18"/>
      <c r="EW19" s="18"/>
      <c r="EX19" s="18"/>
      <c r="EY19" s="18"/>
    </row>
    <row r="20" spans="1:155" s="1" customFormat="1" ht="12" customHeight="1">
      <c r="A20" s="16"/>
      <c r="B20" s="127" t="s">
        <v>31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8"/>
      <c r="CG20" s="124" t="s">
        <v>7</v>
      </c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6"/>
      <c r="DQ20" s="25"/>
      <c r="DR20" s="25"/>
      <c r="DS20" s="25"/>
      <c r="DT20" s="25"/>
      <c r="DU20" s="25"/>
      <c r="DV20" s="102" t="s">
        <v>29</v>
      </c>
      <c r="DW20" s="102"/>
      <c r="DX20" s="102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29" t="s">
        <v>30</v>
      </c>
      <c r="EL20" s="129"/>
      <c r="EM20" s="129"/>
      <c r="EN20" s="129"/>
      <c r="EO20" s="108"/>
      <c r="EP20" s="108"/>
      <c r="EQ20" s="108"/>
      <c r="ER20" s="108"/>
      <c r="ES20" s="108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109" t="s">
        <v>25</v>
      </c>
      <c r="E21" s="109"/>
      <c r="F21" s="110" t="s">
        <v>32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1"/>
      <c r="CG21" s="121" t="s">
        <v>11</v>
      </c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3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109"/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1"/>
      <c r="CG22" s="121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3"/>
      <c r="DQ22" s="25"/>
      <c r="DR22" s="25"/>
      <c r="DS22" s="25"/>
      <c r="DT22" s="25"/>
      <c r="DU22" s="112" t="s">
        <v>169</v>
      </c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4"/>
      <c r="EW22" s="25"/>
      <c r="EX22" s="25"/>
      <c r="EY22" s="25"/>
    </row>
    <row r="23" spans="1:155" s="1" customFormat="1" ht="14.25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18" t="s">
        <v>10</v>
      </c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20"/>
      <c r="DQ23" s="25"/>
      <c r="DR23" s="25"/>
      <c r="DS23" s="25"/>
      <c r="DT23" s="25"/>
      <c r="DU23" s="115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7"/>
      <c r="EW23" s="25"/>
      <c r="EX23" s="25"/>
      <c r="EY23" s="25"/>
    </row>
    <row r="24" s="1" customFormat="1" ht="24" customHeight="1"/>
    <row r="25" spans="1:155" s="1" customFormat="1" ht="14.25" customHeight="1">
      <c r="A25" s="29"/>
      <c r="B25" s="103" t="s">
        <v>33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4" t="s">
        <v>170</v>
      </c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30"/>
      <c r="EW25" s="30"/>
      <c r="EX25" s="30"/>
      <c r="EY25" s="31"/>
    </row>
    <row r="26" spans="1:155" s="1" customFormat="1" ht="4.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>
      <c r="A27" s="33"/>
      <c r="B27" s="103" t="s">
        <v>34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34"/>
      <c r="T27" s="105" t="s">
        <v>171</v>
      </c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34"/>
      <c r="EW27" s="34"/>
      <c r="EX27" s="34"/>
      <c r="EY27" s="35"/>
    </row>
    <row r="28" spans="1:155" s="1" customFormat="1" ht="4.5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>
      <c r="A29" s="92" t="s">
        <v>35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6" t="s">
        <v>36</v>
      </c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8"/>
    </row>
    <row r="30" spans="1:155" s="1" customFormat="1" ht="27" customHeight="1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158" t="s">
        <v>37</v>
      </c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60"/>
      <c r="BM30" s="99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1"/>
      <c r="DH30" s="99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1"/>
    </row>
    <row r="31" spans="1:155" s="1" customFormat="1" ht="13.5" thickBot="1">
      <c r="A31" s="89">
        <v>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1"/>
      <c r="V31" s="89">
        <v>2</v>
      </c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BM31" s="89">
        <v>3</v>
      </c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1"/>
      <c r="DH31" s="89">
        <v>4</v>
      </c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1"/>
    </row>
    <row r="32" spans="1:155" s="37" customFormat="1" ht="13.5" thickBot="1">
      <c r="A32" s="83" t="s">
        <v>38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5"/>
      <c r="V32" s="86" t="s">
        <v>172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BM32" s="86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8"/>
      <c r="DH32" s="86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8"/>
    </row>
  </sheetData>
  <sheetProtection/>
  <mergeCells count="55">
    <mergeCell ref="DV13:ES14"/>
    <mergeCell ref="B15:CF15"/>
    <mergeCell ref="V30:BL30"/>
    <mergeCell ref="CG16:DL16"/>
    <mergeCell ref="F17:CF17"/>
    <mergeCell ref="CG17:DL17"/>
    <mergeCell ref="B19:CF19"/>
    <mergeCell ref="DV19:DX19"/>
    <mergeCell ref="CG19:DL19"/>
    <mergeCell ref="CG18:DL18"/>
    <mergeCell ref="AC9:DY9"/>
    <mergeCell ref="BW10:CH10"/>
    <mergeCell ref="CJ10:CL10"/>
    <mergeCell ref="CM10:CO10"/>
    <mergeCell ref="T1:EH1"/>
    <mergeCell ref="T3:EH3"/>
    <mergeCell ref="P5:EL5"/>
    <mergeCell ref="T7:EH7"/>
    <mergeCell ref="DY19:EJ19"/>
    <mergeCell ref="EK19:EN19"/>
    <mergeCell ref="DY20:EJ20"/>
    <mergeCell ref="EK20:EN20"/>
    <mergeCell ref="BL11:CR11"/>
    <mergeCell ref="A14:CF14"/>
    <mergeCell ref="CG14:DL14"/>
    <mergeCell ref="D16:E16"/>
    <mergeCell ref="F16:CF16"/>
    <mergeCell ref="CG15:DL15"/>
    <mergeCell ref="DP15:EY18"/>
    <mergeCell ref="EO19:ES19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A29:U30"/>
    <mergeCell ref="V29:EY29"/>
    <mergeCell ref="BM30:DG30"/>
    <mergeCell ref="DH30:EY30"/>
    <mergeCell ref="DV20:DX20"/>
    <mergeCell ref="B25:AV25"/>
    <mergeCell ref="AW25:EU25"/>
    <mergeCell ref="B27:R27"/>
    <mergeCell ref="T27:EU27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1"/>
  <dimension ref="A1:O108"/>
  <sheetViews>
    <sheetView tabSelected="1" view="pageBreakPreview" zoomScale="75" zoomScaleSheetLayoutView="75" zoomScalePageLayoutView="0" workbookViewId="0" topLeftCell="A1">
      <selection activeCell="A1" sqref="A1:O1"/>
    </sheetView>
  </sheetViews>
  <sheetFormatPr defaultColWidth="0.875" defaultRowHeight="12.75"/>
  <cols>
    <col min="1" max="1" width="46.125" style="48" customWidth="1"/>
    <col min="2" max="2" width="5.125" style="48" customWidth="1"/>
    <col min="3" max="3" width="8.375" style="48" customWidth="1"/>
    <col min="4" max="4" width="14.75390625" style="48" customWidth="1"/>
    <col min="5" max="5" width="9.125" style="48" customWidth="1"/>
    <col min="6" max="6" width="10.375" style="48" customWidth="1"/>
    <col min="7" max="7" width="13.625" style="48" customWidth="1"/>
    <col min="8" max="8" width="11.625" style="48" customWidth="1"/>
    <col min="9" max="9" width="9.75390625" style="48" customWidth="1"/>
    <col min="10" max="10" width="3.125" style="48" customWidth="1"/>
    <col min="11" max="11" width="3.375" style="48" customWidth="1"/>
    <col min="12" max="12" width="17.75390625" style="48" customWidth="1"/>
    <col min="13" max="13" width="2.375" style="48" customWidth="1"/>
    <col min="14" max="14" width="1.37890625" style="48" customWidth="1"/>
    <col min="15" max="15" width="24.00390625" style="48" customWidth="1"/>
    <col min="16" max="16" width="3.125" style="48" customWidth="1"/>
    <col min="17" max="16384" width="0.875" style="48" customWidth="1"/>
  </cols>
  <sheetData>
    <row r="1" spans="1:15" ht="24.75" customHeight="1">
      <c r="A1" s="168" t="s">
        <v>98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80.25" customHeight="1">
      <c r="A2" s="171" t="s">
        <v>176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22.5" customHeight="1">
      <c r="A3" s="173" t="s">
        <v>44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47.25" customHeight="1">
      <c r="A4" s="164" t="s">
        <v>45</v>
      </c>
      <c r="B4" s="164"/>
      <c r="C4" s="164"/>
      <c r="D4" s="164"/>
      <c r="E4" s="164"/>
      <c r="F4" s="164"/>
      <c r="G4" s="164"/>
      <c r="H4" s="164"/>
      <c r="I4" s="164" t="s">
        <v>39</v>
      </c>
      <c r="J4" s="164" t="s">
        <v>46</v>
      </c>
      <c r="K4" s="164"/>
      <c r="L4" s="164"/>
      <c r="M4" s="164" t="s">
        <v>47</v>
      </c>
      <c r="N4" s="164"/>
      <c r="O4" s="164"/>
    </row>
    <row r="5" spans="1:15" ht="69.75" customHeight="1">
      <c r="A5" s="164"/>
      <c r="B5" s="164"/>
      <c r="C5" s="164"/>
      <c r="D5" s="164"/>
      <c r="E5" s="164"/>
      <c r="F5" s="164"/>
      <c r="G5" s="164"/>
      <c r="H5" s="164"/>
      <c r="I5" s="164"/>
      <c r="J5" s="38" t="s">
        <v>48</v>
      </c>
      <c r="K5" s="38" t="s">
        <v>49</v>
      </c>
      <c r="L5" s="38" t="s">
        <v>50</v>
      </c>
      <c r="M5" s="38" t="s">
        <v>48</v>
      </c>
      <c r="N5" s="38" t="s">
        <v>49</v>
      </c>
      <c r="O5" s="38" t="s">
        <v>50</v>
      </c>
    </row>
    <row r="6" spans="1:15" ht="15">
      <c r="A6" s="174">
        <v>1</v>
      </c>
      <c r="B6" s="174"/>
      <c r="C6" s="174"/>
      <c r="D6" s="174"/>
      <c r="E6" s="174"/>
      <c r="F6" s="174"/>
      <c r="G6" s="174"/>
      <c r="H6" s="174"/>
      <c r="I6" s="77">
        <v>2</v>
      </c>
      <c r="J6" s="77">
        <v>3</v>
      </c>
      <c r="K6" s="77">
        <v>4</v>
      </c>
      <c r="L6" s="77">
        <v>5</v>
      </c>
      <c r="M6" s="77">
        <v>6</v>
      </c>
      <c r="N6" s="77">
        <v>7</v>
      </c>
      <c r="O6" s="77">
        <v>8</v>
      </c>
    </row>
    <row r="7" spans="1:15" ht="14.25">
      <c r="A7" s="175" t="s">
        <v>51</v>
      </c>
      <c r="B7" s="175"/>
      <c r="C7" s="175"/>
      <c r="D7" s="175"/>
      <c r="E7" s="175"/>
      <c r="F7" s="175"/>
      <c r="G7" s="175"/>
      <c r="H7" s="175"/>
      <c r="I7" s="39"/>
      <c r="J7" s="39"/>
      <c r="K7" s="39"/>
      <c r="L7" s="39"/>
      <c r="M7" s="39"/>
      <c r="N7" s="39"/>
      <c r="O7" s="39"/>
    </row>
    <row r="8" spans="1:15" ht="15">
      <c r="A8" s="167" t="s">
        <v>52</v>
      </c>
      <c r="B8" s="167"/>
      <c r="C8" s="167"/>
      <c r="D8" s="167"/>
      <c r="E8" s="167"/>
      <c r="F8" s="167"/>
      <c r="G8" s="167"/>
      <c r="H8" s="167"/>
      <c r="I8" s="40" t="s">
        <v>53</v>
      </c>
      <c r="J8" s="43"/>
      <c r="K8" s="43">
        <f>K10+K30</f>
        <v>0</v>
      </c>
      <c r="L8" s="47">
        <f>L10+L30</f>
        <v>2865.6</v>
      </c>
      <c r="M8" s="43"/>
      <c r="N8" s="43">
        <f>N10+N30+N31</f>
        <v>0</v>
      </c>
      <c r="O8" s="47">
        <f>O10+O30+O31</f>
        <v>5548.599999999999</v>
      </c>
    </row>
    <row r="9" spans="1:15" ht="15">
      <c r="A9" s="165" t="s">
        <v>42</v>
      </c>
      <c r="B9" s="165"/>
      <c r="C9" s="165"/>
      <c r="D9" s="165"/>
      <c r="E9" s="165"/>
      <c r="F9" s="165"/>
      <c r="G9" s="165"/>
      <c r="H9" s="165"/>
      <c r="I9" s="40"/>
      <c r="J9" s="41"/>
      <c r="K9" s="43"/>
      <c r="L9" s="41"/>
      <c r="M9" s="41"/>
      <c r="N9" s="43"/>
      <c r="O9" s="41"/>
    </row>
    <row r="10" spans="1:15" ht="14.25">
      <c r="A10" s="167" t="s">
        <v>54</v>
      </c>
      <c r="B10" s="167"/>
      <c r="C10" s="167"/>
      <c r="D10" s="167"/>
      <c r="E10" s="167"/>
      <c r="F10" s="167"/>
      <c r="G10" s="167"/>
      <c r="H10" s="167"/>
      <c r="I10" s="78" t="s">
        <v>55</v>
      </c>
      <c r="J10" s="42"/>
      <c r="K10" s="42">
        <f>K11+K12+K13+K14+K15+K17+K19+K20+K22+K23+K24+K25+K26+K27+K28+K29</f>
        <v>0</v>
      </c>
      <c r="L10" s="45">
        <f>SUM(L11,L13:L15,L17,L19:L20,L22:L29)</f>
        <v>2865.6</v>
      </c>
      <c r="M10" s="42">
        <f>SUM(M11,M13:M15,M17,M19:M20,M22:M29)</f>
        <v>0</v>
      </c>
      <c r="N10" s="42">
        <f>SUM(N11,N13:N15,N17,N19:N20,N22:N29)</f>
        <v>0</v>
      </c>
      <c r="O10" s="45">
        <f>SUM(O11,O13:O15,O17,O19:O20,O22:O29)</f>
        <v>5470.799999999999</v>
      </c>
    </row>
    <row r="11" spans="1:15" ht="48" customHeight="1">
      <c r="A11" s="165" t="s">
        <v>56</v>
      </c>
      <c r="B11" s="165"/>
      <c r="C11" s="165"/>
      <c r="D11" s="165"/>
      <c r="E11" s="165"/>
      <c r="F11" s="165"/>
      <c r="G11" s="165"/>
      <c r="H11" s="165"/>
      <c r="I11" s="40" t="s">
        <v>57</v>
      </c>
      <c r="J11" s="41"/>
      <c r="K11" s="43"/>
      <c r="L11" s="79">
        <v>2865.6</v>
      </c>
      <c r="M11" s="41"/>
      <c r="N11" s="43"/>
      <c r="O11" s="79">
        <v>5470.799999999999</v>
      </c>
    </row>
    <row r="12" spans="1:15" ht="15">
      <c r="A12" s="165" t="s">
        <v>59</v>
      </c>
      <c r="B12" s="165"/>
      <c r="C12" s="165"/>
      <c r="D12" s="165"/>
      <c r="E12" s="165"/>
      <c r="F12" s="165"/>
      <c r="G12" s="165"/>
      <c r="H12" s="165"/>
      <c r="I12" s="40" t="s">
        <v>60</v>
      </c>
      <c r="J12" s="41" t="s">
        <v>58</v>
      </c>
      <c r="K12" s="43"/>
      <c r="L12" s="44" t="s">
        <v>58</v>
      </c>
      <c r="M12" s="41" t="s">
        <v>58</v>
      </c>
      <c r="N12" s="43"/>
      <c r="O12" s="44" t="s">
        <v>58</v>
      </c>
    </row>
    <row r="13" spans="1:15" ht="15.75" customHeight="1">
      <c r="A13" s="165" t="s">
        <v>61</v>
      </c>
      <c r="B13" s="165"/>
      <c r="C13" s="165"/>
      <c r="D13" s="165"/>
      <c r="E13" s="165"/>
      <c r="F13" s="165"/>
      <c r="G13" s="165"/>
      <c r="H13" s="165"/>
      <c r="I13" s="40" t="s">
        <v>62</v>
      </c>
      <c r="J13" s="41"/>
      <c r="K13" s="43"/>
      <c r="L13" s="41"/>
      <c r="M13" s="41"/>
      <c r="N13" s="43"/>
      <c r="O13" s="41"/>
    </row>
    <row r="14" spans="1:15" ht="15">
      <c r="A14" s="165" t="s">
        <v>63</v>
      </c>
      <c r="B14" s="165"/>
      <c r="C14" s="165"/>
      <c r="D14" s="165"/>
      <c r="E14" s="165"/>
      <c r="F14" s="165"/>
      <c r="G14" s="165"/>
      <c r="H14" s="165"/>
      <c r="I14" s="40" t="s">
        <v>64</v>
      </c>
      <c r="J14" s="41"/>
      <c r="K14" s="43"/>
      <c r="L14" s="41"/>
      <c r="M14" s="41"/>
      <c r="N14" s="43"/>
      <c r="O14" s="41"/>
    </row>
    <row r="15" spans="1:15" ht="15">
      <c r="A15" s="165" t="s">
        <v>65</v>
      </c>
      <c r="B15" s="165"/>
      <c r="C15" s="165"/>
      <c r="D15" s="165"/>
      <c r="E15" s="165"/>
      <c r="F15" s="165"/>
      <c r="G15" s="165"/>
      <c r="H15" s="165"/>
      <c r="I15" s="40" t="s">
        <v>66</v>
      </c>
      <c r="J15" s="41"/>
      <c r="K15" s="43"/>
      <c r="L15" s="41"/>
      <c r="M15" s="41"/>
      <c r="N15" s="43"/>
      <c r="O15" s="41"/>
    </row>
    <row r="16" spans="1:15" ht="30.75" customHeight="1">
      <c r="A16" s="165" t="s">
        <v>67</v>
      </c>
      <c r="B16" s="165"/>
      <c r="C16" s="165"/>
      <c r="D16" s="165"/>
      <c r="E16" s="165"/>
      <c r="F16" s="165"/>
      <c r="G16" s="165"/>
      <c r="H16" s="165"/>
      <c r="I16" s="40" t="s">
        <v>68</v>
      </c>
      <c r="J16" s="41"/>
      <c r="K16" s="43"/>
      <c r="L16" s="44" t="s">
        <v>58</v>
      </c>
      <c r="M16" s="41"/>
      <c r="N16" s="43" t="s">
        <v>58</v>
      </c>
      <c r="O16" s="44" t="s">
        <v>58</v>
      </c>
    </row>
    <row r="17" spans="1:15" ht="30" customHeight="1">
      <c r="A17" s="165" t="s">
        <v>69</v>
      </c>
      <c r="B17" s="165"/>
      <c r="C17" s="165"/>
      <c r="D17" s="165"/>
      <c r="E17" s="165"/>
      <c r="F17" s="165"/>
      <c r="G17" s="165"/>
      <c r="H17" s="165"/>
      <c r="I17" s="40" t="s">
        <v>70</v>
      </c>
      <c r="J17" s="41"/>
      <c r="K17" s="43"/>
      <c r="L17" s="41"/>
      <c r="M17" s="41"/>
      <c r="N17" s="43"/>
      <c r="O17" s="41"/>
    </row>
    <row r="18" spans="1:15" ht="29.25" customHeight="1">
      <c r="A18" s="165" t="s">
        <v>71</v>
      </c>
      <c r="B18" s="165"/>
      <c r="C18" s="165"/>
      <c r="D18" s="165"/>
      <c r="E18" s="165"/>
      <c r="F18" s="165"/>
      <c r="G18" s="165"/>
      <c r="H18" s="165"/>
      <c r="I18" s="40" t="s">
        <v>72</v>
      </c>
      <c r="J18" s="43"/>
      <c r="K18" s="43"/>
      <c r="L18" s="47" t="s">
        <v>58</v>
      </c>
      <c r="M18" s="43"/>
      <c r="N18" s="43" t="s">
        <v>58</v>
      </c>
      <c r="O18" s="47" t="s">
        <v>58</v>
      </c>
    </row>
    <row r="19" spans="1:15" ht="32.25" customHeight="1">
      <c r="A19" s="165" t="s">
        <v>73</v>
      </c>
      <c r="B19" s="165"/>
      <c r="C19" s="165"/>
      <c r="D19" s="165"/>
      <c r="E19" s="165"/>
      <c r="F19" s="165"/>
      <c r="G19" s="165"/>
      <c r="H19" s="165"/>
      <c r="I19" s="40" t="s">
        <v>74</v>
      </c>
      <c r="J19" s="43"/>
      <c r="K19" s="43"/>
      <c r="L19" s="43"/>
      <c r="M19" s="43"/>
      <c r="N19" s="43"/>
      <c r="O19" s="43"/>
    </row>
    <row r="20" spans="1:15" ht="30.75" customHeight="1">
      <c r="A20" s="165" t="s">
        <v>75</v>
      </c>
      <c r="B20" s="165"/>
      <c r="C20" s="165"/>
      <c r="D20" s="165"/>
      <c r="E20" s="165"/>
      <c r="F20" s="165"/>
      <c r="G20" s="165"/>
      <c r="H20" s="165"/>
      <c r="I20" s="40" t="s">
        <v>76</v>
      </c>
      <c r="J20" s="43"/>
      <c r="K20" s="43"/>
      <c r="L20" s="43"/>
      <c r="M20" s="43"/>
      <c r="N20" s="43"/>
      <c r="O20" s="43"/>
    </row>
    <row r="21" spans="1:15" ht="44.25" customHeight="1">
      <c r="A21" s="165" t="s">
        <v>77</v>
      </c>
      <c r="B21" s="165"/>
      <c r="C21" s="165"/>
      <c r="D21" s="165"/>
      <c r="E21" s="165"/>
      <c r="F21" s="165"/>
      <c r="G21" s="165"/>
      <c r="H21" s="165"/>
      <c r="I21" s="40" t="s">
        <v>43</v>
      </c>
      <c r="J21" s="43"/>
      <c r="K21" s="43"/>
      <c r="L21" s="47" t="s">
        <v>58</v>
      </c>
      <c r="M21" s="43"/>
      <c r="N21" s="43" t="s">
        <v>58</v>
      </c>
      <c r="O21" s="47" t="s">
        <v>58</v>
      </c>
    </row>
    <row r="22" spans="1:15" ht="32.25" customHeight="1">
      <c r="A22" s="165" t="s">
        <v>78</v>
      </c>
      <c r="B22" s="165"/>
      <c r="C22" s="165"/>
      <c r="D22" s="165"/>
      <c r="E22" s="165"/>
      <c r="F22" s="165"/>
      <c r="G22" s="165"/>
      <c r="H22" s="165"/>
      <c r="I22" s="40" t="s">
        <v>79</v>
      </c>
      <c r="J22" s="43"/>
      <c r="K22" s="43"/>
      <c r="L22" s="80"/>
      <c r="M22" s="80"/>
      <c r="N22" s="80"/>
      <c r="O22" s="80"/>
    </row>
    <row r="23" spans="1:15" ht="30" customHeight="1">
      <c r="A23" s="165" t="s">
        <v>80</v>
      </c>
      <c r="B23" s="165"/>
      <c r="C23" s="165"/>
      <c r="D23" s="165"/>
      <c r="E23" s="165"/>
      <c r="F23" s="165"/>
      <c r="G23" s="165"/>
      <c r="H23" s="165"/>
      <c r="I23" s="40" t="s">
        <v>81</v>
      </c>
      <c r="J23" s="43"/>
      <c r="K23" s="43"/>
      <c r="L23" s="43"/>
      <c r="M23" s="43"/>
      <c r="N23" s="43"/>
      <c r="O23" s="43"/>
    </row>
    <row r="24" spans="1:15" ht="63" customHeight="1">
      <c r="A24" s="165" t="s">
        <v>82</v>
      </c>
      <c r="B24" s="165"/>
      <c r="C24" s="165"/>
      <c r="D24" s="165"/>
      <c r="E24" s="165"/>
      <c r="F24" s="165"/>
      <c r="G24" s="165"/>
      <c r="H24" s="165"/>
      <c r="I24" s="40" t="s">
        <v>83</v>
      </c>
      <c r="J24" s="43"/>
      <c r="K24" s="43"/>
      <c r="L24" s="43"/>
      <c r="M24" s="43"/>
      <c r="N24" s="43"/>
      <c r="O24" s="43"/>
    </row>
    <row r="25" spans="1:15" ht="59.25" customHeight="1">
      <c r="A25" s="165" t="s">
        <v>84</v>
      </c>
      <c r="B25" s="165"/>
      <c r="C25" s="165"/>
      <c r="D25" s="165"/>
      <c r="E25" s="165"/>
      <c r="F25" s="165"/>
      <c r="G25" s="165"/>
      <c r="H25" s="165"/>
      <c r="I25" s="40" t="s">
        <v>85</v>
      </c>
      <c r="J25" s="43"/>
      <c r="K25" s="43"/>
      <c r="L25" s="43"/>
      <c r="M25" s="43"/>
      <c r="N25" s="43"/>
      <c r="O25" s="43"/>
    </row>
    <row r="26" spans="1:15" ht="47.25" customHeight="1">
      <c r="A26" s="165" t="s">
        <v>86</v>
      </c>
      <c r="B26" s="165"/>
      <c r="C26" s="165"/>
      <c r="D26" s="165"/>
      <c r="E26" s="165"/>
      <c r="F26" s="165"/>
      <c r="G26" s="165"/>
      <c r="H26" s="165"/>
      <c r="I26" s="40" t="s">
        <v>87</v>
      </c>
      <c r="J26" s="43"/>
      <c r="K26" s="43"/>
      <c r="L26" s="43"/>
      <c r="M26" s="43"/>
      <c r="N26" s="43"/>
      <c r="O26" s="43"/>
    </row>
    <row r="27" spans="1:15" ht="44.25" customHeight="1">
      <c r="A27" s="165" t="s">
        <v>88</v>
      </c>
      <c r="B27" s="165"/>
      <c r="C27" s="165"/>
      <c r="D27" s="165"/>
      <c r="E27" s="165"/>
      <c r="F27" s="165"/>
      <c r="G27" s="165"/>
      <c r="H27" s="165"/>
      <c r="I27" s="40" t="s">
        <v>89</v>
      </c>
      <c r="J27" s="43"/>
      <c r="K27" s="43"/>
      <c r="L27" s="43"/>
      <c r="M27" s="43"/>
      <c r="N27" s="43"/>
      <c r="O27" s="43"/>
    </row>
    <row r="28" spans="1:15" ht="15">
      <c r="A28" s="165" t="s">
        <v>90</v>
      </c>
      <c r="B28" s="165"/>
      <c r="C28" s="165"/>
      <c r="D28" s="165"/>
      <c r="E28" s="165"/>
      <c r="F28" s="165"/>
      <c r="G28" s="165"/>
      <c r="H28" s="165"/>
      <c r="I28" s="40" t="s">
        <v>91</v>
      </c>
      <c r="J28" s="43"/>
      <c r="K28" s="43"/>
      <c r="L28" s="43"/>
      <c r="M28" s="43"/>
      <c r="N28" s="43"/>
      <c r="O28" s="43"/>
    </row>
    <row r="29" spans="1:15" ht="18.75" customHeight="1">
      <c r="A29" s="165" t="s">
        <v>92</v>
      </c>
      <c r="B29" s="165"/>
      <c r="C29" s="165"/>
      <c r="D29" s="165"/>
      <c r="E29" s="165"/>
      <c r="F29" s="165"/>
      <c r="G29" s="165"/>
      <c r="H29" s="165"/>
      <c r="I29" s="40" t="s">
        <v>93</v>
      </c>
      <c r="J29" s="43" t="s">
        <v>58</v>
      </c>
      <c r="K29" s="43"/>
      <c r="L29" s="43"/>
      <c r="M29" s="43" t="s">
        <v>58</v>
      </c>
      <c r="N29" s="43"/>
      <c r="O29" s="43"/>
    </row>
    <row r="30" spans="1:15" ht="14.25" customHeight="1">
      <c r="A30" s="166" t="s">
        <v>94</v>
      </c>
      <c r="B30" s="166"/>
      <c r="C30" s="166"/>
      <c r="D30" s="166"/>
      <c r="E30" s="166"/>
      <c r="F30" s="166"/>
      <c r="G30" s="166"/>
      <c r="H30" s="166"/>
      <c r="I30" s="40" t="s">
        <v>95</v>
      </c>
      <c r="J30" s="43"/>
      <c r="K30" s="43"/>
      <c r="L30" s="43"/>
      <c r="M30" s="43"/>
      <c r="N30" s="43"/>
      <c r="O30" s="43"/>
    </row>
    <row r="31" spans="1:15" ht="24" customHeight="1">
      <c r="A31" s="166" t="s">
        <v>96</v>
      </c>
      <c r="B31" s="166"/>
      <c r="C31" s="166"/>
      <c r="D31" s="166"/>
      <c r="E31" s="166"/>
      <c r="F31" s="166"/>
      <c r="G31" s="166"/>
      <c r="H31" s="166"/>
      <c r="I31" s="40" t="s">
        <v>97</v>
      </c>
      <c r="J31" s="43" t="s">
        <v>58</v>
      </c>
      <c r="K31" s="43" t="s">
        <v>58</v>
      </c>
      <c r="L31" s="47" t="s">
        <v>58</v>
      </c>
      <c r="M31" s="43"/>
      <c r="N31" s="43"/>
      <c r="O31" s="80">
        <v>77.8</v>
      </c>
    </row>
    <row r="32" spans="1:15" ht="117.75" customHeight="1">
      <c r="A32" s="55"/>
      <c r="B32" s="55"/>
      <c r="C32" s="55"/>
      <c r="D32" s="55"/>
      <c r="E32" s="55"/>
      <c r="F32" s="55"/>
      <c r="G32" s="55"/>
      <c r="H32" s="55"/>
      <c r="I32" s="56"/>
      <c r="J32" s="57"/>
      <c r="K32" s="57"/>
      <c r="L32" s="57"/>
      <c r="M32" s="57"/>
      <c r="N32" s="57"/>
      <c r="O32" s="57"/>
    </row>
    <row r="33" spans="1:15" ht="375.75" customHeight="1">
      <c r="A33" s="55"/>
      <c r="B33" s="55"/>
      <c r="C33" s="55"/>
      <c r="D33" s="55"/>
      <c r="E33" s="55"/>
      <c r="F33" s="55"/>
      <c r="G33" s="55"/>
      <c r="H33" s="55"/>
      <c r="I33" s="56"/>
      <c r="J33" s="57"/>
      <c r="K33" s="57"/>
      <c r="L33" s="57"/>
      <c r="M33" s="57"/>
      <c r="N33" s="57"/>
      <c r="O33" s="57"/>
    </row>
    <row r="34" spans="1:15" s="58" customFormat="1" ht="83.25" customHeight="1">
      <c r="A34" s="190" t="s">
        <v>177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s="58" customFormat="1" ht="12.75">
      <c r="A35" s="191" t="s">
        <v>44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</row>
    <row r="36" spans="1:15" s="59" customFormat="1" ht="66.75" customHeight="1">
      <c r="A36" s="170" t="s">
        <v>45</v>
      </c>
      <c r="B36" s="170"/>
      <c r="C36" s="170"/>
      <c r="D36" s="170"/>
      <c r="E36" s="170"/>
      <c r="F36" s="170"/>
      <c r="G36" s="170"/>
      <c r="H36" s="170"/>
      <c r="I36" s="49" t="s">
        <v>39</v>
      </c>
      <c r="J36" s="170" t="s">
        <v>41</v>
      </c>
      <c r="K36" s="170"/>
      <c r="L36" s="170" t="s">
        <v>99</v>
      </c>
      <c r="M36" s="170"/>
      <c r="N36" s="170" t="s">
        <v>40</v>
      </c>
      <c r="O36" s="170"/>
    </row>
    <row r="37" spans="1:15" s="59" customFormat="1" ht="15">
      <c r="A37" s="170">
        <v>1</v>
      </c>
      <c r="B37" s="170"/>
      <c r="C37" s="170"/>
      <c r="D37" s="170"/>
      <c r="E37" s="170"/>
      <c r="F37" s="170"/>
      <c r="G37" s="170"/>
      <c r="H37" s="170"/>
      <c r="I37" s="49">
        <v>2</v>
      </c>
      <c r="J37" s="170">
        <v>3</v>
      </c>
      <c r="K37" s="170"/>
      <c r="L37" s="170">
        <v>4</v>
      </c>
      <c r="M37" s="170"/>
      <c r="N37" s="170">
        <v>5</v>
      </c>
      <c r="O37" s="170"/>
    </row>
    <row r="38" spans="1:15" s="60" customFormat="1" ht="14.25">
      <c r="A38" s="176" t="s">
        <v>51</v>
      </c>
      <c r="B38" s="176"/>
      <c r="C38" s="176"/>
      <c r="D38" s="176"/>
      <c r="E38" s="176"/>
      <c r="F38" s="176"/>
      <c r="G38" s="176"/>
      <c r="H38" s="176"/>
      <c r="I38" s="50"/>
      <c r="J38" s="176"/>
      <c r="K38" s="176"/>
      <c r="L38" s="176"/>
      <c r="M38" s="176"/>
      <c r="N38" s="176"/>
      <c r="O38" s="176"/>
    </row>
    <row r="39" spans="1:15" s="60" customFormat="1" ht="21" customHeight="1">
      <c r="A39" s="188" t="s">
        <v>3</v>
      </c>
      <c r="B39" s="188"/>
      <c r="C39" s="188"/>
      <c r="D39" s="188"/>
      <c r="E39" s="188"/>
      <c r="F39" s="188"/>
      <c r="G39" s="188"/>
      <c r="H39" s="188"/>
      <c r="I39" s="61" t="s">
        <v>53</v>
      </c>
      <c r="J39" s="177"/>
      <c r="K39" s="177"/>
      <c r="L39" s="182">
        <f>SUM(L40,L45,L70,L74:M79)</f>
        <v>0</v>
      </c>
      <c r="M39" s="182"/>
      <c r="N39" s="183">
        <f>SUM(N40,N45,N74:O79)</f>
        <v>127.3</v>
      </c>
      <c r="O39" s="183"/>
    </row>
    <row r="40" spans="1:15" s="59" customFormat="1" ht="20.25" customHeight="1">
      <c r="A40" s="189" t="s">
        <v>4</v>
      </c>
      <c r="B40" s="189"/>
      <c r="C40" s="189"/>
      <c r="D40" s="189"/>
      <c r="E40" s="189"/>
      <c r="F40" s="189"/>
      <c r="G40" s="189"/>
      <c r="H40" s="189"/>
      <c r="I40" s="61" t="s">
        <v>55</v>
      </c>
      <c r="J40" s="178"/>
      <c r="K40" s="178"/>
      <c r="L40" s="177">
        <f>SUM(L41:M44)</f>
        <v>0</v>
      </c>
      <c r="M40" s="177"/>
      <c r="N40" s="184">
        <f>SUM(N41:O44)</f>
        <v>127.3</v>
      </c>
      <c r="O40" s="184"/>
    </row>
    <row r="41" spans="1:15" s="59" customFormat="1" ht="16.5" customHeight="1">
      <c r="A41" s="189" t="s">
        <v>100</v>
      </c>
      <c r="B41" s="189"/>
      <c r="C41" s="189"/>
      <c r="D41" s="189"/>
      <c r="E41" s="189"/>
      <c r="F41" s="189"/>
      <c r="G41" s="189"/>
      <c r="H41" s="189"/>
      <c r="I41" s="62" t="s">
        <v>57</v>
      </c>
      <c r="J41" s="179"/>
      <c r="K41" s="179"/>
      <c r="L41" s="179"/>
      <c r="M41" s="179"/>
      <c r="N41" s="185"/>
      <c r="O41" s="185"/>
    </row>
    <row r="42" spans="1:15" s="59" customFormat="1" ht="16.5" customHeight="1">
      <c r="A42" s="189" t="s">
        <v>101</v>
      </c>
      <c r="B42" s="189"/>
      <c r="C42" s="189"/>
      <c r="D42" s="189"/>
      <c r="E42" s="189"/>
      <c r="F42" s="189"/>
      <c r="G42" s="189"/>
      <c r="H42" s="189"/>
      <c r="I42" s="62" t="s">
        <v>60</v>
      </c>
      <c r="J42" s="179"/>
      <c r="K42" s="179"/>
      <c r="L42" s="179"/>
      <c r="M42" s="179"/>
      <c r="N42" s="185"/>
      <c r="O42" s="185"/>
    </row>
    <row r="43" spans="1:15" s="59" customFormat="1" ht="16.5" customHeight="1">
      <c r="A43" s="189" t="s">
        <v>102</v>
      </c>
      <c r="B43" s="189"/>
      <c r="C43" s="189"/>
      <c r="D43" s="189"/>
      <c r="E43" s="189"/>
      <c r="F43" s="189"/>
      <c r="G43" s="189"/>
      <c r="H43" s="189"/>
      <c r="I43" s="62" t="s">
        <v>62</v>
      </c>
      <c r="J43" s="179"/>
      <c r="K43" s="179"/>
      <c r="L43" s="179"/>
      <c r="M43" s="179"/>
      <c r="N43" s="185"/>
      <c r="O43" s="185"/>
    </row>
    <row r="44" spans="1:15" s="59" customFormat="1" ht="16.5" customHeight="1">
      <c r="A44" s="189" t="s">
        <v>103</v>
      </c>
      <c r="B44" s="189"/>
      <c r="C44" s="189"/>
      <c r="D44" s="189"/>
      <c r="E44" s="189"/>
      <c r="F44" s="189"/>
      <c r="G44" s="189"/>
      <c r="H44" s="189"/>
      <c r="I44" s="62" t="s">
        <v>64</v>
      </c>
      <c r="J44" s="179"/>
      <c r="K44" s="179"/>
      <c r="L44" s="179"/>
      <c r="M44" s="179"/>
      <c r="N44" s="185">
        <v>127.3</v>
      </c>
      <c r="O44" s="185"/>
    </row>
    <row r="45" spans="1:15" s="59" customFormat="1" ht="31.5" customHeight="1">
      <c r="A45" s="189" t="s">
        <v>104</v>
      </c>
      <c r="B45" s="189"/>
      <c r="C45" s="189"/>
      <c r="D45" s="189"/>
      <c r="E45" s="189"/>
      <c r="F45" s="189"/>
      <c r="G45" s="189"/>
      <c r="H45" s="189"/>
      <c r="I45" s="61" t="s">
        <v>66</v>
      </c>
      <c r="J45" s="178"/>
      <c r="K45" s="178"/>
      <c r="L45" s="177">
        <f>SUM(L46,L47,L64)</f>
        <v>0</v>
      </c>
      <c r="M45" s="177"/>
      <c r="N45" s="184">
        <f>SUM(N46,N47,N64)</f>
        <v>0</v>
      </c>
      <c r="O45" s="184"/>
    </row>
    <row r="46" spans="1:15" s="59" customFormat="1" ht="30.75" customHeight="1">
      <c r="A46" s="189" t="s">
        <v>105</v>
      </c>
      <c r="B46" s="189"/>
      <c r="C46" s="189"/>
      <c r="D46" s="189"/>
      <c r="E46" s="189"/>
      <c r="F46" s="189"/>
      <c r="G46" s="189"/>
      <c r="H46" s="189"/>
      <c r="I46" s="62" t="s">
        <v>68</v>
      </c>
      <c r="J46" s="179"/>
      <c r="K46" s="179"/>
      <c r="L46" s="179"/>
      <c r="M46" s="179"/>
      <c r="N46" s="185"/>
      <c r="O46" s="185"/>
    </row>
    <row r="47" spans="1:15" s="59" customFormat="1" ht="15.75" customHeight="1">
      <c r="A47" s="189" t="s">
        <v>5</v>
      </c>
      <c r="B47" s="189"/>
      <c r="C47" s="189"/>
      <c r="D47" s="189"/>
      <c r="E47" s="189"/>
      <c r="F47" s="189"/>
      <c r="G47" s="189"/>
      <c r="H47" s="189"/>
      <c r="I47" s="61" t="s">
        <v>70</v>
      </c>
      <c r="J47" s="177"/>
      <c r="K47" s="177"/>
      <c r="L47" s="177">
        <f>SUM(L48,L51,L57:M63)</f>
        <v>0</v>
      </c>
      <c r="M47" s="177"/>
      <c r="N47" s="184">
        <f>SUM(N48,N51,N57:O63)</f>
        <v>0</v>
      </c>
      <c r="O47" s="184"/>
    </row>
    <row r="48" spans="1:15" s="59" customFormat="1" ht="33" customHeight="1">
      <c r="A48" s="189" t="s">
        <v>106</v>
      </c>
      <c r="B48" s="189"/>
      <c r="C48" s="189"/>
      <c r="D48" s="189"/>
      <c r="E48" s="189"/>
      <c r="F48" s="189"/>
      <c r="G48" s="189"/>
      <c r="H48" s="189"/>
      <c r="I48" s="61" t="s">
        <v>72</v>
      </c>
      <c r="J48" s="177"/>
      <c r="K48" s="177"/>
      <c r="L48" s="177">
        <f>SUM(L49:M50)</f>
        <v>0</v>
      </c>
      <c r="M48" s="177"/>
      <c r="N48" s="184">
        <f>SUM(N49:O50)</f>
        <v>0</v>
      </c>
      <c r="O48" s="184"/>
    </row>
    <row r="49" spans="1:15" s="59" customFormat="1" ht="21" customHeight="1">
      <c r="A49" s="189" t="s">
        <v>107</v>
      </c>
      <c r="B49" s="189"/>
      <c r="C49" s="189"/>
      <c r="D49" s="189"/>
      <c r="E49" s="189"/>
      <c r="F49" s="189"/>
      <c r="G49" s="189"/>
      <c r="H49" s="189"/>
      <c r="I49" s="62" t="s">
        <v>74</v>
      </c>
      <c r="J49" s="179"/>
      <c r="K49" s="179"/>
      <c r="L49" s="179"/>
      <c r="M49" s="179"/>
      <c r="N49" s="185"/>
      <c r="O49" s="185"/>
    </row>
    <row r="50" spans="1:15" s="59" customFormat="1" ht="47.25" customHeight="1">
      <c r="A50" s="189" t="s">
        <v>108</v>
      </c>
      <c r="B50" s="189"/>
      <c r="C50" s="189"/>
      <c r="D50" s="189"/>
      <c r="E50" s="189"/>
      <c r="F50" s="189"/>
      <c r="G50" s="189"/>
      <c r="H50" s="189"/>
      <c r="I50" s="62" t="s">
        <v>76</v>
      </c>
      <c r="J50" s="179"/>
      <c r="K50" s="179"/>
      <c r="L50" s="179"/>
      <c r="M50" s="179"/>
      <c r="N50" s="185"/>
      <c r="O50" s="185"/>
    </row>
    <row r="51" spans="1:15" s="59" customFormat="1" ht="33" customHeight="1">
      <c r="A51" s="189" t="s">
        <v>109</v>
      </c>
      <c r="B51" s="189"/>
      <c r="C51" s="189"/>
      <c r="D51" s="189"/>
      <c r="E51" s="189"/>
      <c r="F51" s="189"/>
      <c r="G51" s="189"/>
      <c r="H51" s="189"/>
      <c r="I51" s="61" t="s">
        <v>43</v>
      </c>
      <c r="J51" s="177"/>
      <c r="K51" s="177"/>
      <c r="L51" s="177">
        <f>SUM(L52:M56)</f>
        <v>0</v>
      </c>
      <c r="M51" s="177"/>
      <c r="N51" s="184">
        <f>SUM(N52:O56)</f>
        <v>0</v>
      </c>
      <c r="O51" s="184"/>
    </row>
    <row r="52" spans="1:15" s="59" customFormat="1" ht="33" customHeight="1">
      <c r="A52" s="189" t="s">
        <v>110</v>
      </c>
      <c r="B52" s="189"/>
      <c r="C52" s="189"/>
      <c r="D52" s="189"/>
      <c r="E52" s="189"/>
      <c r="F52" s="189"/>
      <c r="G52" s="189"/>
      <c r="H52" s="189"/>
      <c r="I52" s="51" t="s">
        <v>79</v>
      </c>
      <c r="J52" s="180"/>
      <c r="K52" s="180"/>
      <c r="L52" s="180"/>
      <c r="M52" s="180"/>
      <c r="N52" s="186"/>
      <c r="O52" s="186"/>
    </row>
    <row r="53" spans="1:15" s="59" customFormat="1" ht="15">
      <c r="A53" s="189" t="s">
        <v>111</v>
      </c>
      <c r="B53" s="189"/>
      <c r="C53" s="189"/>
      <c r="D53" s="189"/>
      <c r="E53" s="189"/>
      <c r="F53" s="189"/>
      <c r="G53" s="189"/>
      <c r="H53" s="189"/>
      <c r="I53" s="62" t="s">
        <v>81</v>
      </c>
      <c r="J53" s="179"/>
      <c r="K53" s="179"/>
      <c r="L53" s="179"/>
      <c r="M53" s="179"/>
      <c r="N53" s="187"/>
      <c r="O53" s="187"/>
    </row>
    <row r="54" spans="1:15" s="59" customFormat="1" ht="18.75" customHeight="1">
      <c r="A54" s="189" t="s">
        <v>112</v>
      </c>
      <c r="B54" s="189"/>
      <c r="C54" s="189"/>
      <c r="D54" s="189"/>
      <c r="E54" s="189"/>
      <c r="F54" s="189"/>
      <c r="G54" s="189"/>
      <c r="H54" s="189"/>
      <c r="I54" s="62" t="s">
        <v>83</v>
      </c>
      <c r="J54" s="179"/>
      <c r="K54" s="179"/>
      <c r="L54" s="179"/>
      <c r="M54" s="179"/>
      <c r="N54" s="187"/>
      <c r="O54" s="187"/>
    </row>
    <row r="55" spans="1:15" s="59" customFormat="1" ht="18.75" customHeight="1">
      <c r="A55" s="189" t="s">
        <v>113</v>
      </c>
      <c r="B55" s="189"/>
      <c r="C55" s="189"/>
      <c r="D55" s="189"/>
      <c r="E55" s="189"/>
      <c r="F55" s="189"/>
      <c r="G55" s="189"/>
      <c r="H55" s="189"/>
      <c r="I55" s="62" t="s">
        <v>85</v>
      </c>
      <c r="J55" s="179"/>
      <c r="K55" s="179"/>
      <c r="L55" s="179"/>
      <c r="M55" s="179"/>
      <c r="N55" s="187"/>
      <c r="O55" s="187"/>
    </row>
    <row r="56" spans="1:15" s="59" customFormat="1" ht="48" customHeight="1">
      <c r="A56" s="189" t="s">
        <v>114</v>
      </c>
      <c r="B56" s="189"/>
      <c r="C56" s="189"/>
      <c r="D56" s="189"/>
      <c r="E56" s="189"/>
      <c r="F56" s="189"/>
      <c r="G56" s="189"/>
      <c r="H56" s="189"/>
      <c r="I56" s="51" t="s">
        <v>87</v>
      </c>
      <c r="J56" s="180"/>
      <c r="K56" s="180"/>
      <c r="L56" s="180"/>
      <c r="M56" s="180"/>
      <c r="N56" s="186"/>
      <c r="O56" s="186"/>
    </row>
    <row r="57" spans="1:15" s="59" customFormat="1" ht="33.75" customHeight="1">
      <c r="A57" s="189" t="s">
        <v>115</v>
      </c>
      <c r="B57" s="189"/>
      <c r="C57" s="189"/>
      <c r="D57" s="189"/>
      <c r="E57" s="189"/>
      <c r="F57" s="189"/>
      <c r="G57" s="189"/>
      <c r="H57" s="189"/>
      <c r="I57" s="51" t="s">
        <v>89</v>
      </c>
      <c r="J57" s="180"/>
      <c r="K57" s="180"/>
      <c r="L57" s="180"/>
      <c r="M57" s="180"/>
      <c r="N57" s="186"/>
      <c r="O57" s="186"/>
    </row>
    <row r="58" spans="1:15" s="59" customFormat="1" ht="18" customHeight="1">
      <c r="A58" s="189" t="s">
        <v>116</v>
      </c>
      <c r="B58" s="189"/>
      <c r="C58" s="189"/>
      <c r="D58" s="189"/>
      <c r="E58" s="189"/>
      <c r="F58" s="189"/>
      <c r="G58" s="189"/>
      <c r="H58" s="189"/>
      <c r="I58" s="62" t="s">
        <v>91</v>
      </c>
      <c r="J58" s="179"/>
      <c r="K58" s="179"/>
      <c r="L58" s="179"/>
      <c r="M58" s="179"/>
      <c r="N58" s="187"/>
      <c r="O58" s="187"/>
    </row>
    <row r="59" spans="1:15" s="59" customFormat="1" ht="30" customHeight="1">
      <c r="A59" s="189" t="s">
        <v>117</v>
      </c>
      <c r="B59" s="189"/>
      <c r="C59" s="189"/>
      <c r="D59" s="189"/>
      <c r="E59" s="189"/>
      <c r="F59" s="189"/>
      <c r="G59" s="189"/>
      <c r="H59" s="189"/>
      <c r="I59" s="51" t="s">
        <v>93</v>
      </c>
      <c r="J59" s="180"/>
      <c r="K59" s="180"/>
      <c r="L59" s="180"/>
      <c r="M59" s="180"/>
      <c r="N59" s="186"/>
      <c r="O59" s="186"/>
    </row>
    <row r="60" spans="1:15" s="59" customFormat="1" ht="18.75" customHeight="1">
      <c r="A60" s="189" t="s">
        <v>118</v>
      </c>
      <c r="B60" s="189"/>
      <c r="C60" s="189"/>
      <c r="D60" s="189"/>
      <c r="E60" s="189"/>
      <c r="F60" s="189"/>
      <c r="G60" s="189"/>
      <c r="H60" s="189"/>
      <c r="I60" s="62" t="s">
        <v>95</v>
      </c>
      <c r="J60" s="179"/>
      <c r="K60" s="179"/>
      <c r="L60" s="179"/>
      <c r="M60" s="179"/>
      <c r="N60" s="187"/>
      <c r="O60" s="187"/>
    </row>
    <row r="61" spans="1:15" s="59" customFormat="1" ht="18.75" customHeight="1">
      <c r="A61" s="189" t="s">
        <v>119</v>
      </c>
      <c r="B61" s="189"/>
      <c r="C61" s="189"/>
      <c r="D61" s="189"/>
      <c r="E61" s="189"/>
      <c r="F61" s="189"/>
      <c r="G61" s="189"/>
      <c r="H61" s="189"/>
      <c r="I61" s="62" t="s">
        <v>97</v>
      </c>
      <c r="J61" s="179"/>
      <c r="K61" s="179"/>
      <c r="L61" s="179"/>
      <c r="M61" s="179"/>
      <c r="N61" s="187"/>
      <c r="O61" s="187"/>
    </row>
    <row r="62" spans="1:15" s="59" customFormat="1" ht="18.75" customHeight="1">
      <c r="A62" s="189" t="s">
        <v>120</v>
      </c>
      <c r="B62" s="189"/>
      <c r="C62" s="189"/>
      <c r="D62" s="189"/>
      <c r="E62" s="189"/>
      <c r="F62" s="189"/>
      <c r="G62" s="189"/>
      <c r="H62" s="189"/>
      <c r="I62" s="62" t="s">
        <v>121</v>
      </c>
      <c r="J62" s="179"/>
      <c r="K62" s="179"/>
      <c r="L62" s="179"/>
      <c r="M62" s="179"/>
      <c r="N62" s="187"/>
      <c r="O62" s="187"/>
    </row>
    <row r="63" spans="1:15" s="59" customFormat="1" ht="18.75" customHeight="1">
      <c r="A63" s="189" t="s">
        <v>122</v>
      </c>
      <c r="B63" s="189"/>
      <c r="C63" s="189"/>
      <c r="D63" s="189"/>
      <c r="E63" s="189"/>
      <c r="F63" s="189"/>
      <c r="G63" s="189"/>
      <c r="H63" s="189"/>
      <c r="I63" s="62" t="s">
        <v>123</v>
      </c>
      <c r="J63" s="179"/>
      <c r="K63" s="179"/>
      <c r="L63" s="179"/>
      <c r="M63" s="179"/>
      <c r="N63" s="187"/>
      <c r="O63" s="187"/>
    </row>
    <row r="64" spans="1:15" s="59" customFormat="1" ht="18.75" customHeight="1">
      <c r="A64" s="189" t="s">
        <v>124</v>
      </c>
      <c r="B64" s="189"/>
      <c r="C64" s="189"/>
      <c r="D64" s="189"/>
      <c r="E64" s="189"/>
      <c r="F64" s="189"/>
      <c r="G64" s="189"/>
      <c r="H64" s="189"/>
      <c r="I64" s="62" t="s">
        <v>125</v>
      </c>
      <c r="J64" s="179"/>
      <c r="K64" s="179"/>
      <c r="L64" s="179"/>
      <c r="M64" s="179"/>
      <c r="N64" s="187"/>
      <c r="O64" s="187"/>
    </row>
    <row r="65" spans="1:15" s="59" customFormat="1" ht="30.75" customHeight="1">
      <c r="A65" s="189" t="s">
        <v>126</v>
      </c>
      <c r="B65" s="189"/>
      <c r="C65" s="189"/>
      <c r="D65" s="189"/>
      <c r="E65" s="189"/>
      <c r="F65" s="189"/>
      <c r="G65" s="189"/>
      <c r="H65" s="189"/>
      <c r="I65" s="62" t="s">
        <v>127</v>
      </c>
      <c r="J65" s="179"/>
      <c r="K65" s="179"/>
      <c r="L65" s="179" t="s">
        <v>58</v>
      </c>
      <c r="M65" s="179"/>
      <c r="N65" s="184" t="s">
        <v>58</v>
      </c>
      <c r="O65" s="184"/>
    </row>
    <row r="66" spans="1:15" s="59" customFormat="1" ht="43.5" customHeight="1">
      <c r="A66" s="189" t="s">
        <v>128</v>
      </c>
      <c r="B66" s="189"/>
      <c r="C66" s="189"/>
      <c r="D66" s="189"/>
      <c r="E66" s="189"/>
      <c r="F66" s="189"/>
      <c r="G66" s="189"/>
      <c r="H66" s="189"/>
      <c r="I66" s="63" t="s">
        <v>129</v>
      </c>
      <c r="J66" s="181"/>
      <c r="K66" s="181"/>
      <c r="L66" s="177" t="s">
        <v>58</v>
      </c>
      <c r="M66" s="177"/>
      <c r="N66" s="184" t="s">
        <v>58</v>
      </c>
      <c r="O66" s="184"/>
    </row>
    <row r="67" spans="1:15" s="59" customFormat="1" ht="21.75" customHeight="1">
      <c r="A67" s="189" t="s">
        <v>130</v>
      </c>
      <c r="B67" s="189"/>
      <c r="C67" s="189"/>
      <c r="D67" s="189"/>
      <c r="E67" s="189"/>
      <c r="F67" s="189"/>
      <c r="G67" s="189"/>
      <c r="H67" s="189"/>
      <c r="I67" s="62" t="s">
        <v>131</v>
      </c>
      <c r="J67" s="179"/>
      <c r="K67" s="179"/>
      <c r="L67" s="179"/>
      <c r="M67" s="179"/>
      <c r="N67" s="184" t="s">
        <v>58</v>
      </c>
      <c r="O67" s="184"/>
    </row>
    <row r="68" spans="1:15" s="59" customFormat="1" ht="33" customHeight="1">
      <c r="A68" s="189" t="s">
        <v>132</v>
      </c>
      <c r="B68" s="189"/>
      <c r="C68" s="189"/>
      <c r="D68" s="189"/>
      <c r="E68" s="189"/>
      <c r="F68" s="189"/>
      <c r="G68" s="189"/>
      <c r="H68" s="189"/>
      <c r="I68" s="62" t="s">
        <v>133</v>
      </c>
      <c r="J68" s="179"/>
      <c r="K68" s="179"/>
      <c r="L68" s="179"/>
      <c r="M68" s="179"/>
      <c r="N68" s="184" t="s">
        <v>58</v>
      </c>
      <c r="O68" s="184"/>
    </row>
    <row r="69" spans="1:15" s="59" customFormat="1" ht="21" customHeight="1">
      <c r="A69" s="189" t="s">
        <v>134</v>
      </c>
      <c r="B69" s="189"/>
      <c r="C69" s="189"/>
      <c r="D69" s="189"/>
      <c r="E69" s="189"/>
      <c r="F69" s="189"/>
      <c r="G69" s="189"/>
      <c r="H69" s="189"/>
      <c r="I69" s="62" t="s">
        <v>135</v>
      </c>
      <c r="J69" s="179"/>
      <c r="K69" s="179"/>
      <c r="L69" s="179"/>
      <c r="M69" s="179"/>
      <c r="N69" s="184" t="s">
        <v>58</v>
      </c>
      <c r="O69" s="184"/>
    </row>
    <row r="70" spans="1:15" s="59" customFormat="1" ht="75" customHeight="1">
      <c r="A70" s="189" t="s">
        <v>136</v>
      </c>
      <c r="B70" s="189"/>
      <c r="C70" s="189"/>
      <c r="D70" s="189"/>
      <c r="E70" s="189"/>
      <c r="F70" s="189"/>
      <c r="G70" s="189"/>
      <c r="H70" s="189"/>
      <c r="I70" s="63" t="s">
        <v>137</v>
      </c>
      <c r="J70" s="177" t="s">
        <v>58</v>
      </c>
      <c r="K70" s="177"/>
      <c r="L70" s="181">
        <f>SUM(L71:M73)</f>
        <v>0</v>
      </c>
      <c r="M70" s="181"/>
      <c r="N70" s="184" t="s">
        <v>58</v>
      </c>
      <c r="O70" s="184"/>
    </row>
    <row r="71" spans="1:15" s="59" customFormat="1" ht="45" customHeight="1">
      <c r="A71" s="189" t="s">
        <v>138</v>
      </c>
      <c r="B71" s="189"/>
      <c r="C71" s="189"/>
      <c r="D71" s="189"/>
      <c r="E71" s="189"/>
      <c r="F71" s="189"/>
      <c r="G71" s="189"/>
      <c r="H71" s="189"/>
      <c r="I71" s="51" t="s">
        <v>139</v>
      </c>
      <c r="J71" s="179" t="s">
        <v>58</v>
      </c>
      <c r="K71" s="179"/>
      <c r="L71" s="180"/>
      <c r="M71" s="180"/>
      <c r="N71" s="184" t="s">
        <v>58</v>
      </c>
      <c r="O71" s="184"/>
    </row>
    <row r="72" spans="1:15" s="59" customFormat="1" ht="20.25" customHeight="1">
      <c r="A72" s="189" t="s">
        <v>140</v>
      </c>
      <c r="B72" s="189"/>
      <c r="C72" s="189"/>
      <c r="D72" s="189"/>
      <c r="E72" s="189"/>
      <c r="F72" s="189"/>
      <c r="G72" s="189"/>
      <c r="H72" s="189"/>
      <c r="I72" s="62" t="s">
        <v>141</v>
      </c>
      <c r="J72" s="179" t="s">
        <v>58</v>
      </c>
      <c r="K72" s="179"/>
      <c r="L72" s="179"/>
      <c r="M72" s="179"/>
      <c r="N72" s="184" t="s">
        <v>58</v>
      </c>
      <c r="O72" s="184"/>
    </row>
    <row r="73" spans="1:15" s="59" customFormat="1" ht="29.25" customHeight="1">
      <c r="A73" s="189" t="s">
        <v>142</v>
      </c>
      <c r="B73" s="189"/>
      <c r="C73" s="189"/>
      <c r="D73" s="189"/>
      <c r="E73" s="189"/>
      <c r="F73" s="189"/>
      <c r="G73" s="189"/>
      <c r="H73" s="189"/>
      <c r="I73" s="51" t="s">
        <v>143</v>
      </c>
      <c r="J73" s="179" t="s">
        <v>58</v>
      </c>
      <c r="K73" s="179"/>
      <c r="L73" s="180"/>
      <c r="M73" s="180"/>
      <c r="N73" s="184" t="s">
        <v>58</v>
      </c>
      <c r="O73" s="184"/>
    </row>
    <row r="74" spans="1:15" s="59" customFormat="1" ht="18" customHeight="1">
      <c r="A74" s="189" t="s">
        <v>144</v>
      </c>
      <c r="B74" s="189"/>
      <c r="C74" s="189"/>
      <c r="D74" s="189"/>
      <c r="E74" s="189"/>
      <c r="F74" s="189"/>
      <c r="G74" s="189"/>
      <c r="H74" s="189"/>
      <c r="I74" s="62" t="s">
        <v>145</v>
      </c>
      <c r="J74" s="179"/>
      <c r="K74" s="179"/>
      <c r="L74" s="179"/>
      <c r="M74" s="179"/>
      <c r="N74" s="187"/>
      <c r="O74" s="187"/>
    </row>
    <row r="75" spans="1:15" s="59" customFormat="1" ht="18" customHeight="1">
      <c r="A75" s="189" t="s">
        <v>146</v>
      </c>
      <c r="B75" s="189"/>
      <c r="C75" s="189"/>
      <c r="D75" s="189"/>
      <c r="E75" s="189"/>
      <c r="F75" s="189"/>
      <c r="G75" s="189"/>
      <c r="H75" s="189"/>
      <c r="I75" s="62" t="s">
        <v>147</v>
      </c>
      <c r="J75" s="179"/>
      <c r="K75" s="179"/>
      <c r="L75" s="179"/>
      <c r="M75" s="179"/>
      <c r="N75" s="187"/>
      <c r="O75" s="187"/>
    </row>
    <row r="76" spans="1:15" s="59" customFormat="1" ht="29.25" customHeight="1">
      <c r="A76" s="189" t="s">
        <v>148</v>
      </c>
      <c r="B76" s="189"/>
      <c r="C76" s="189"/>
      <c r="D76" s="189"/>
      <c r="E76" s="189"/>
      <c r="F76" s="189"/>
      <c r="G76" s="189"/>
      <c r="H76" s="189"/>
      <c r="I76" s="62" t="s">
        <v>149</v>
      </c>
      <c r="J76" s="179"/>
      <c r="K76" s="179"/>
      <c r="L76" s="179"/>
      <c r="M76" s="179"/>
      <c r="N76" s="187"/>
      <c r="O76" s="187"/>
    </row>
    <row r="77" spans="1:15" s="59" customFormat="1" ht="29.25" customHeight="1">
      <c r="A77" s="189" t="s">
        <v>150</v>
      </c>
      <c r="B77" s="189"/>
      <c r="C77" s="189"/>
      <c r="D77" s="189"/>
      <c r="E77" s="189"/>
      <c r="F77" s="189"/>
      <c r="G77" s="189"/>
      <c r="H77" s="189"/>
      <c r="I77" s="62" t="s">
        <v>151</v>
      </c>
      <c r="J77" s="179"/>
      <c r="K77" s="179"/>
      <c r="L77" s="179"/>
      <c r="M77" s="179"/>
      <c r="N77" s="187"/>
      <c r="O77" s="187"/>
    </row>
    <row r="78" spans="1:15" s="59" customFormat="1" ht="29.25" customHeight="1">
      <c r="A78" s="189" t="s">
        <v>152</v>
      </c>
      <c r="B78" s="189"/>
      <c r="C78" s="189"/>
      <c r="D78" s="189"/>
      <c r="E78" s="189"/>
      <c r="F78" s="189"/>
      <c r="G78" s="189"/>
      <c r="H78" s="189"/>
      <c r="I78" s="62" t="s">
        <v>153</v>
      </c>
      <c r="J78" s="179"/>
      <c r="K78" s="179"/>
      <c r="L78" s="179"/>
      <c r="M78" s="179"/>
      <c r="N78" s="187"/>
      <c r="O78" s="187"/>
    </row>
    <row r="79" spans="1:15" s="59" customFormat="1" ht="48" customHeight="1">
      <c r="A79" s="189" t="s">
        <v>154</v>
      </c>
      <c r="B79" s="189"/>
      <c r="C79" s="189"/>
      <c r="D79" s="189"/>
      <c r="E79" s="189"/>
      <c r="F79" s="189"/>
      <c r="G79" s="189"/>
      <c r="H79" s="189"/>
      <c r="I79" s="51" t="s">
        <v>155</v>
      </c>
      <c r="J79" s="180"/>
      <c r="K79" s="180"/>
      <c r="L79" s="180"/>
      <c r="M79" s="180"/>
      <c r="N79" s="186"/>
      <c r="O79" s="186"/>
    </row>
    <row r="80" spans="1:15" ht="156.75" customHeight="1">
      <c r="A80" s="55"/>
      <c r="B80" s="55"/>
      <c r="C80" s="55"/>
      <c r="D80" s="55"/>
      <c r="E80" s="55"/>
      <c r="F80" s="55"/>
      <c r="G80" s="55"/>
      <c r="H80" s="55"/>
      <c r="I80" s="56"/>
      <c r="J80" s="57"/>
      <c r="K80" s="57"/>
      <c r="L80" s="57"/>
      <c r="M80" s="57"/>
      <c r="N80" s="57"/>
      <c r="O80" s="57"/>
    </row>
    <row r="81" spans="1:15" ht="17.25" customHeight="1">
      <c r="A81" s="55"/>
      <c r="B81" s="55"/>
      <c r="C81" s="55"/>
      <c r="D81" s="55"/>
      <c r="E81" s="55"/>
      <c r="F81" s="55"/>
      <c r="G81" s="55"/>
      <c r="H81" s="55"/>
      <c r="I81" s="56"/>
      <c r="J81" s="57"/>
      <c r="K81" s="57"/>
      <c r="L81" s="57"/>
      <c r="M81" s="57"/>
      <c r="N81" s="57"/>
      <c r="O81" s="57"/>
    </row>
    <row r="82" spans="1:15" s="58" customFormat="1" ht="69.75" customHeight="1">
      <c r="A82" s="171" t="s">
        <v>178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</row>
    <row r="83" spans="1:15" s="58" customFormat="1" ht="18.75" customHeight="1">
      <c r="A83" s="192" t="s">
        <v>44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</row>
    <row r="84" spans="1:15" s="59" customFormat="1" ht="40.5" customHeight="1">
      <c r="A84" s="194" t="s">
        <v>45</v>
      </c>
      <c r="B84" s="195"/>
      <c r="C84" s="195"/>
      <c r="D84" s="195"/>
      <c r="E84" s="195"/>
      <c r="F84" s="195"/>
      <c r="G84" s="195"/>
      <c r="H84" s="196"/>
      <c r="I84" s="170" t="s">
        <v>39</v>
      </c>
      <c r="J84" s="170" t="s">
        <v>156</v>
      </c>
      <c r="K84" s="170"/>
      <c r="L84" s="170"/>
      <c r="M84" s="170" t="s">
        <v>157</v>
      </c>
      <c r="N84" s="170"/>
      <c r="O84" s="170"/>
    </row>
    <row r="85" spans="1:15" s="59" customFormat="1" ht="47.25" customHeight="1">
      <c r="A85" s="197"/>
      <c r="B85" s="198"/>
      <c r="C85" s="198"/>
      <c r="D85" s="198"/>
      <c r="E85" s="198"/>
      <c r="F85" s="198"/>
      <c r="G85" s="198"/>
      <c r="H85" s="199"/>
      <c r="I85" s="170"/>
      <c r="J85" s="49" t="s">
        <v>48</v>
      </c>
      <c r="K85" s="49" t="s">
        <v>49</v>
      </c>
      <c r="L85" s="49" t="s">
        <v>50</v>
      </c>
      <c r="M85" s="49" t="s">
        <v>48</v>
      </c>
      <c r="N85" s="49" t="s">
        <v>49</v>
      </c>
      <c r="O85" s="49" t="s">
        <v>50</v>
      </c>
    </row>
    <row r="86" spans="1:15" s="59" customFormat="1" ht="12.75" customHeight="1">
      <c r="A86" s="193">
        <v>1</v>
      </c>
      <c r="B86" s="193"/>
      <c r="C86" s="193"/>
      <c r="D86" s="193"/>
      <c r="E86" s="193"/>
      <c r="F86" s="193"/>
      <c r="G86" s="193"/>
      <c r="H86" s="193"/>
      <c r="I86" s="64">
        <v>2</v>
      </c>
      <c r="J86" s="64">
        <v>3</v>
      </c>
      <c r="K86" s="64">
        <v>4</v>
      </c>
      <c r="L86" s="64">
        <v>5</v>
      </c>
      <c r="M86" s="64">
        <v>6</v>
      </c>
      <c r="N86" s="64">
        <v>7</v>
      </c>
      <c r="O86" s="64">
        <v>8</v>
      </c>
    </row>
    <row r="87" spans="1:15" s="60" customFormat="1" ht="14.25">
      <c r="A87" s="176" t="s">
        <v>51</v>
      </c>
      <c r="B87" s="176"/>
      <c r="C87" s="176"/>
      <c r="D87" s="176"/>
      <c r="E87" s="176"/>
      <c r="F87" s="176"/>
      <c r="G87" s="176"/>
      <c r="H87" s="176"/>
      <c r="I87" s="50"/>
      <c r="J87" s="50"/>
      <c r="K87" s="50"/>
      <c r="L87" s="50"/>
      <c r="M87" s="50"/>
      <c r="N87" s="50"/>
      <c r="O87" s="50"/>
    </row>
    <row r="88" spans="1:15" s="59" customFormat="1" ht="29.25" customHeight="1">
      <c r="A88" s="188" t="s">
        <v>158</v>
      </c>
      <c r="B88" s="188"/>
      <c r="C88" s="188"/>
      <c r="D88" s="188"/>
      <c r="E88" s="188"/>
      <c r="F88" s="188"/>
      <c r="G88" s="188"/>
      <c r="H88" s="188"/>
      <c r="I88" s="51" t="s">
        <v>53</v>
      </c>
      <c r="J88" s="65"/>
      <c r="K88" s="65"/>
      <c r="L88" s="46">
        <f>O31</f>
        <v>77.8</v>
      </c>
      <c r="M88" s="53" t="s">
        <v>58</v>
      </c>
      <c r="N88" s="53" t="s">
        <v>58</v>
      </c>
      <c r="O88" s="44" t="s">
        <v>58</v>
      </c>
    </row>
    <row r="89" spans="1:15" s="59" customFormat="1" ht="29.25" customHeight="1">
      <c r="A89" s="188" t="s">
        <v>159</v>
      </c>
      <c r="B89" s="188"/>
      <c r="C89" s="188"/>
      <c r="D89" s="188"/>
      <c r="E89" s="188"/>
      <c r="F89" s="188"/>
      <c r="G89" s="188"/>
      <c r="H89" s="188"/>
      <c r="I89" s="51" t="s">
        <v>55</v>
      </c>
      <c r="J89" s="65"/>
      <c r="K89" s="66"/>
      <c r="L89" s="81">
        <v>2682.3</v>
      </c>
      <c r="M89" s="65"/>
      <c r="N89" s="66">
        <f>N10</f>
        <v>0</v>
      </c>
      <c r="O89" s="45">
        <f>O8</f>
        <v>5548.599999999999</v>
      </c>
    </row>
    <row r="90" spans="1:15" s="59" customFormat="1" ht="18.75" customHeight="1">
      <c r="A90" s="188" t="s">
        <v>160</v>
      </c>
      <c r="B90" s="188"/>
      <c r="C90" s="188"/>
      <c r="D90" s="188"/>
      <c r="E90" s="188"/>
      <c r="F90" s="188"/>
      <c r="G90" s="188"/>
      <c r="H90" s="188"/>
      <c r="I90" s="51" t="s">
        <v>57</v>
      </c>
      <c r="J90" s="65"/>
      <c r="K90" s="66"/>
      <c r="L90" s="81">
        <v>10178.8</v>
      </c>
      <c r="M90" s="65"/>
      <c r="N90" s="66"/>
      <c r="O90" s="81">
        <v>17686.7</v>
      </c>
    </row>
    <row r="91" spans="1:15" s="59" customFormat="1" ht="28.5" customHeight="1">
      <c r="A91" s="188" t="s">
        <v>161</v>
      </c>
      <c r="B91" s="188"/>
      <c r="C91" s="188"/>
      <c r="D91" s="188"/>
      <c r="E91" s="188"/>
      <c r="F91" s="188"/>
      <c r="G91" s="188"/>
      <c r="H91" s="188"/>
      <c r="I91" s="63" t="s">
        <v>60</v>
      </c>
      <c r="J91" s="54">
        <f>SUM(J92:J98,J100:J104)</f>
        <v>0</v>
      </c>
      <c r="K91" s="54">
        <f>K92+K93+K99+K100+K101+K102+K103</f>
        <v>0</v>
      </c>
      <c r="L91" s="45">
        <f>L92+L93+L100+L101+L102+L103</f>
        <v>0</v>
      </c>
      <c r="M91" s="67">
        <f>M92+M93+M100+M101+M102+M103</f>
        <v>0</v>
      </c>
      <c r="N91" s="67">
        <f>N92+N93+N100+N101+N102+N103</f>
        <v>0</v>
      </c>
      <c r="O91" s="45">
        <f>O92+O93+O100+O101+O102+O103</f>
        <v>127.3</v>
      </c>
    </row>
    <row r="92" spans="1:15" s="59" customFormat="1" ht="21" customHeight="1">
      <c r="A92" s="189" t="s">
        <v>162</v>
      </c>
      <c r="B92" s="189"/>
      <c r="C92" s="189"/>
      <c r="D92" s="189"/>
      <c r="E92" s="189"/>
      <c r="F92" s="189"/>
      <c r="G92" s="189"/>
      <c r="H92" s="189"/>
      <c r="I92" s="51" t="s">
        <v>62</v>
      </c>
      <c r="J92" s="53"/>
      <c r="K92" s="53"/>
      <c r="L92" s="79"/>
      <c r="M92" s="68"/>
      <c r="N92" s="69"/>
      <c r="O92" s="44">
        <f>N40</f>
        <v>127.3</v>
      </c>
    </row>
    <row r="93" spans="1:15" s="59" customFormat="1" ht="21" customHeight="1">
      <c r="A93" s="189" t="s">
        <v>163</v>
      </c>
      <c r="B93" s="189"/>
      <c r="C93" s="189"/>
      <c r="D93" s="189"/>
      <c r="E93" s="189"/>
      <c r="F93" s="189"/>
      <c r="G93" s="189"/>
      <c r="H93" s="189"/>
      <c r="I93" s="51" t="s">
        <v>64</v>
      </c>
      <c r="J93" s="53"/>
      <c r="K93" s="52"/>
      <c r="L93" s="44">
        <f>L94+L95+L96</f>
        <v>0</v>
      </c>
      <c r="M93" s="68">
        <f>M94+M95+M96</f>
        <v>0</v>
      </c>
      <c r="N93" s="68">
        <f>N94+N95+N96</f>
        <v>0</v>
      </c>
      <c r="O93" s="44">
        <f>O94+O95+O96</f>
        <v>0</v>
      </c>
    </row>
    <row r="94" spans="1:15" s="59" customFormat="1" ht="32.25" customHeight="1">
      <c r="A94" s="189" t="s">
        <v>164</v>
      </c>
      <c r="B94" s="189"/>
      <c r="C94" s="189"/>
      <c r="D94" s="189"/>
      <c r="E94" s="189"/>
      <c r="F94" s="189"/>
      <c r="G94" s="189"/>
      <c r="H94" s="189"/>
      <c r="I94" s="51" t="s">
        <v>66</v>
      </c>
      <c r="J94" s="53"/>
      <c r="K94" s="52"/>
      <c r="L94" s="79"/>
      <c r="M94" s="53"/>
      <c r="N94" s="52"/>
      <c r="O94" s="44">
        <f>N46</f>
        <v>0</v>
      </c>
    </row>
    <row r="95" spans="1:15" s="59" customFormat="1" ht="20.25" customHeight="1">
      <c r="A95" s="189" t="s">
        <v>165</v>
      </c>
      <c r="B95" s="189"/>
      <c r="C95" s="189"/>
      <c r="D95" s="189"/>
      <c r="E95" s="189"/>
      <c r="F95" s="189"/>
      <c r="G95" s="189"/>
      <c r="H95" s="189"/>
      <c r="I95" s="51" t="s">
        <v>68</v>
      </c>
      <c r="J95" s="53"/>
      <c r="K95" s="52"/>
      <c r="L95" s="79"/>
      <c r="M95" s="53"/>
      <c r="N95" s="52"/>
      <c r="O95" s="44">
        <f>N63</f>
        <v>0</v>
      </c>
    </row>
    <row r="96" spans="1:15" s="59" customFormat="1" ht="20.25" customHeight="1">
      <c r="A96" s="189" t="s">
        <v>124</v>
      </c>
      <c r="B96" s="189"/>
      <c r="C96" s="189"/>
      <c r="D96" s="189"/>
      <c r="E96" s="189"/>
      <c r="F96" s="189"/>
      <c r="G96" s="189"/>
      <c r="H96" s="189"/>
      <c r="I96" s="51" t="s">
        <v>70</v>
      </c>
      <c r="J96" s="53"/>
      <c r="K96" s="52"/>
      <c r="L96" s="79"/>
      <c r="M96" s="53"/>
      <c r="N96" s="52"/>
      <c r="O96" s="44">
        <f>N64</f>
        <v>0</v>
      </c>
    </row>
    <row r="97" spans="1:15" s="59" customFormat="1" ht="32.25" customHeight="1">
      <c r="A97" s="189" t="s">
        <v>126</v>
      </c>
      <c r="B97" s="189"/>
      <c r="C97" s="189"/>
      <c r="D97" s="189"/>
      <c r="E97" s="189"/>
      <c r="F97" s="189"/>
      <c r="G97" s="189"/>
      <c r="H97" s="189"/>
      <c r="I97" s="51" t="s">
        <v>72</v>
      </c>
      <c r="J97" s="53"/>
      <c r="K97" s="52" t="s">
        <v>58</v>
      </c>
      <c r="L97" s="44" t="s">
        <v>58</v>
      </c>
      <c r="M97" s="53"/>
      <c r="N97" s="52"/>
      <c r="O97" s="44" t="s">
        <v>58</v>
      </c>
    </row>
    <row r="98" spans="1:15" s="59" customFormat="1" ht="32.25" customHeight="1">
      <c r="A98" s="189" t="s">
        <v>166</v>
      </c>
      <c r="B98" s="189"/>
      <c r="C98" s="189"/>
      <c r="D98" s="189"/>
      <c r="E98" s="189"/>
      <c r="F98" s="189"/>
      <c r="G98" s="189"/>
      <c r="H98" s="189"/>
      <c r="I98" s="51" t="s">
        <v>74</v>
      </c>
      <c r="J98" s="53"/>
      <c r="K98" s="52" t="s">
        <v>58</v>
      </c>
      <c r="L98" s="44" t="s">
        <v>58</v>
      </c>
      <c r="M98" s="53"/>
      <c r="N98" s="52"/>
      <c r="O98" s="44" t="s">
        <v>58</v>
      </c>
    </row>
    <row r="99" spans="1:15" s="59" customFormat="1" ht="32.25" customHeight="1">
      <c r="A99" s="189" t="s">
        <v>167</v>
      </c>
      <c r="B99" s="189"/>
      <c r="C99" s="189"/>
      <c r="D99" s="189"/>
      <c r="E99" s="189"/>
      <c r="F99" s="189"/>
      <c r="G99" s="189"/>
      <c r="H99" s="189"/>
      <c r="I99" s="51" t="s">
        <v>76</v>
      </c>
      <c r="J99" s="53" t="s">
        <v>58</v>
      </c>
      <c r="K99" s="52"/>
      <c r="L99" s="44" t="s">
        <v>58</v>
      </c>
      <c r="M99" s="53" t="s">
        <v>58</v>
      </c>
      <c r="N99" s="52"/>
      <c r="O99" s="44" t="s">
        <v>58</v>
      </c>
    </row>
    <row r="100" spans="1:15" s="59" customFormat="1" ht="21.75" customHeight="1">
      <c r="A100" s="189" t="s">
        <v>144</v>
      </c>
      <c r="B100" s="189"/>
      <c r="C100" s="189"/>
      <c r="D100" s="189"/>
      <c r="E100" s="189"/>
      <c r="F100" s="189"/>
      <c r="G100" s="189"/>
      <c r="H100" s="189"/>
      <c r="I100" s="51" t="s">
        <v>43</v>
      </c>
      <c r="J100" s="53"/>
      <c r="K100" s="52"/>
      <c r="L100" s="41"/>
      <c r="M100" s="41"/>
      <c r="N100" s="43"/>
      <c r="O100" s="41"/>
    </row>
    <row r="101" spans="1:15" s="59" customFormat="1" ht="21.75" customHeight="1">
      <c r="A101" s="189" t="s">
        <v>146</v>
      </c>
      <c r="B101" s="189"/>
      <c r="C101" s="189"/>
      <c r="D101" s="189"/>
      <c r="E101" s="189"/>
      <c r="F101" s="189"/>
      <c r="G101" s="189"/>
      <c r="H101" s="189"/>
      <c r="I101" s="51" t="s">
        <v>79</v>
      </c>
      <c r="J101" s="53"/>
      <c r="K101" s="52"/>
      <c r="L101" s="41"/>
      <c r="M101" s="41"/>
      <c r="N101" s="43"/>
      <c r="O101" s="41"/>
    </row>
    <row r="102" spans="1:15" s="59" customFormat="1" ht="33" customHeight="1">
      <c r="A102" s="189" t="s">
        <v>148</v>
      </c>
      <c r="B102" s="189"/>
      <c r="C102" s="189"/>
      <c r="D102" s="189"/>
      <c r="E102" s="189"/>
      <c r="F102" s="189"/>
      <c r="G102" s="189"/>
      <c r="H102" s="189"/>
      <c r="I102" s="51" t="s">
        <v>81</v>
      </c>
      <c r="J102" s="53"/>
      <c r="K102" s="52"/>
      <c r="L102" s="41"/>
      <c r="M102" s="41"/>
      <c r="N102" s="43"/>
      <c r="O102" s="41"/>
    </row>
    <row r="103" spans="1:15" s="59" customFormat="1" ht="33" customHeight="1">
      <c r="A103" s="189" t="s">
        <v>150</v>
      </c>
      <c r="B103" s="189"/>
      <c r="C103" s="189"/>
      <c r="D103" s="189"/>
      <c r="E103" s="189"/>
      <c r="F103" s="189"/>
      <c r="G103" s="189"/>
      <c r="H103" s="189"/>
      <c r="I103" s="51" t="s">
        <v>83</v>
      </c>
      <c r="J103" s="53"/>
      <c r="K103" s="52"/>
      <c r="L103" s="41"/>
      <c r="M103" s="41"/>
      <c r="N103" s="43"/>
      <c r="O103" s="41"/>
    </row>
    <row r="104" spans="1:15" s="59" customFormat="1" ht="33" customHeight="1">
      <c r="A104" s="188" t="s">
        <v>168</v>
      </c>
      <c r="B104" s="188"/>
      <c r="C104" s="188"/>
      <c r="D104" s="188"/>
      <c r="E104" s="188"/>
      <c r="F104" s="188"/>
      <c r="G104" s="188"/>
      <c r="H104" s="188"/>
      <c r="I104" s="51" t="s">
        <v>85</v>
      </c>
      <c r="J104" s="53" t="s">
        <v>58</v>
      </c>
      <c r="K104" s="66"/>
      <c r="L104" s="44" t="s">
        <v>58</v>
      </c>
      <c r="M104" s="65"/>
      <c r="N104" s="66"/>
      <c r="O104" s="46">
        <f>L90-O90</f>
        <v>-7507.9000000000015</v>
      </c>
    </row>
    <row r="105" spans="1:15" ht="17.25" customHeight="1">
      <c r="A105" s="55"/>
      <c r="B105" s="55"/>
      <c r="C105" s="55"/>
      <c r="D105" s="55"/>
      <c r="E105" s="55"/>
      <c r="F105" s="55"/>
      <c r="G105" s="55"/>
      <c r="H105" s="55"/>
      <c r="I105" s="56"/>
      <c r="J105" s="57"/>
      <c r="K105" s="57"/>
      <c r="L105" s="57"/>
      <c r="M105" s="57"/>
      <c r="N105" s="57"/>
      <c r="O105" s="57"/>
    </row>
    <row r="106" spans="1:11" s="72" customFormat="1" ht="18.75">
      <c r="A106" s="70"/>
      <c r="B106" s="71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1:12" s="72" customFormat="1" ht="36" customHeight="1">
      <c r="A107" s="73" t="s">
        <v>1</v>
      </c>
      <c r="B107" s="200" t="s">
        <v>173</v>
      </c>
      <c r="C107" s="200"/>
      <c r="D107" s="200"/>
      <c r="E107" s="82"/>
      <c r="F107" s="201" t="s">
        <v>174</v>
      </c>
      <c r="G107" s="202"/>
      <c r="H107" s="202" t="s">
        <v>179</v>
      </c>
      <c r="I107" s="202"/>
      <c r="J107" s="202"/>
      <c r="K107" s="202"/>
      <c r="L107" s="202"/>
    </row>
    <row r="108" spans="1:12" s="76" customFormat="1" ht="14.25" customHeight="1">
      <c r="A108" s="74"/>
      <c r="B108" s="203"/>
      <c r="C108" s="203"/>
      <c r="D108" s="203"/>
      <c r="E108" s="75"/>
      <c r="F108" s="203" t="s">
        <v>2</v>
      </c>
      <c r="G108" s="203"/>
      <c r="H108" s="203" t="s">
        <v>0</v>
      </c>
      <c r="I108" s="203"/>
      <c r="J108" s="203"/>
      <c r="K108" s="203"/>
      <c r="L108" s="203"/>
    </row>
  </sheetData>
  <sheetProtection password="C7D0" sheet="1" formatCells="0" formatColumns="0" formatRows="0"/>
  <mergeCells count="242">
    <mergeCell ref="B107:D107"/>
    <mergeCell ref="F107:G107"/>
    <mergeCell ref="B108:D108"/>
    <mergeCell ref="A102:H102"/>
    <mergeCell ref="A103:H103"/>
    <mergeCell ref="A104:H104"/>
    <mergeCell ref="H107:L107"/>
    <mergeCell ref="H108:L108"/>
    <mergeCell ref="F108:G108"/>
    <mergeCell ref="A98:H98"/>
    <mergeCell ref="A99:H99"/>
    <mergeCell ref="A100:H100"/>
    <mergeCell ref="A101:H101"/>
    <mergeCell ref="A94:H94"/>
    <mergeCell ref="A95:H95"/>
    <mergeCell ref="A96:H96"/>
    <mergeCell ref="A97:H97"/>
    <mergeCell ref="A90:H90"/>
    <mergeCell ref="A91:H91"/>
    <mergeCell ref="A92:H92"/>
    <mergeCell ref="A93:H93"/>
    <mergeCell ref="I84:I85"/>
    <mergeCell ref="A84:H85"/>
    <mergeCell ref="A88:H88"/>
    <mergeCell ref="A89:H89"/>
    <mergeCell ref="J84:L84"/>
    <mergeCell ref="M84:O84"/>
    <mergeCell ref="A83:O83"/>
    <mergeCell ref="A86:H86"/>
    <mergeCell ref="A87:H87"/>
    <mergeCell ref="A79:H79"/>
    <mergeCell ref="J79:K79"/>
    <mergeCell ref="A34:O34"/>
    <mergeCell ref="A35:O35"/>
    <mergeCell ref="A82:O82"/>
    <mergeCell ref="A75:H75"/>
    <mergeCell ref="A76:H76"/>
    <mergeCell ref="A77:H77"/>
    <mergeCell ref="A78:H78"/>
    <mergeCell ref="A71:H71"/>
    <mergeCell ref="A72:H72"/>
    <mergeCell ref="A73:H73"/>
    <mergeCell ref="A74:H74"/>
    <mergeCell ref="A67:H67"/>
    <mergeCell ref="A68:H68"/>
    <mergeCell ref="A69:H69"/>
    <mergeCell ref="A70:H70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N77:O77"/>
    <mergeCell ref="N78:O78"/>
    <mergeCell ref="N79:O79"/>
    <mergeCell ref="A36:H36"/>
    <mergeCell ref="A37:H37"/>
    <mergeCell ref="A38:H38"/>
    <mergeCell ref="A39:H39"/>
    <mergeCell ref="A40:H40"/>
    <mergeCell ref="A41:H41"/>
    <mergeCell ref="A42:H42"/>
    <mergeCell ref="N71:O71"/>
    <mergeCell ref="N72:O72"/>
    <mergeCell ref="N73:O73"/>
    <mergeCell ref="N74:O74"/>
    <mergeCell ref="N75:O75"/>
    <mergeCell ref="N76:O76"/>
    <mergeCell ref="N65:O65"/>
    <mergeCell ref="N66:O66"/>
    <mergeCell ref="N67:O67"/>
    <mergeCell ref="N68:O68"/>
    <mergeCell ref="N69:O69"/>
    <mergeCell ref="N70:O70"/>
    <mergeCell ref="N59:O59"/>
    <mergeCell ref="N60:O60"/>
    <mergeCell ref="N61:O61"/>
    <mergeCell ref="N62:O62"/>
    <mergeCell ref="N63:O63"/>
    <mergeCell ref="N64:O64"/>
    <mergeCell ref="N53:O53"/>
    <mergeCell ref="N54:O54"/>
    <mergeCell ref="N55:O55"/>
    <mergeCell ref="N56:O56"/>
    <mergeCell ref="N57:O57"/>
    <mergeCell ref="N58:O58"/>
    <mergeCell ref="N47:O47"/>
    <mergeCell ref="N48:O48"/>
    <mergeCell ref="N49:O49"/>
    <mergeCell ref="N50:O50"/>
    <mergeCell ref="N51:O51"/>
    <mergeCell ref="N52:O52"/>
    <mergeCell ref="N41:O41"/>
    <mergeCell ref="N42:O42"/>
    <mergeCell ref="N43:O43"/>
    <mergeCell ref="N44:O44"/>
    <mergeCell ref="N45:O45"/>
    <mergeCell ref="N46:O46"/>
    <mergeCell ref="L75:M75"/>
    <mergeCell ref="L76:M76"/>
    <mergeCell ref="L77:M77"/>
    <mergeCell ref="L78:M78"/>
    <mergeCell ref="L79:M79"/>
    <mergeCell ref="N36:O36"/>
    <mergeCell ref="N37:O37"/>
    <mergeCell ref="N38:O38"/>
    <mergeCell ref="N39:O39"/>
    <mergeCell ref="N40:O40"/>
    <mergeCell ref="L69:M69"/>
    <mergeCell ref="L70:M70"/>
    <mergeCell ref="L71:M71"/>
    <mergeCell ref="L72:M72"/>
    <mergeCell ref="L73:M73"/>
    <mergeCell ref="L74:M74"/>
    <mergeCell ref="L63:M63"/>
    <mergeCell ref="L64:M64"/>
    <mergeCell ref="L65:M65"/>
    <mergeCell ref="L66:M66"/>
    <mergeCell ref="L67:M67"/>
    <mergeCell ref="L68:M68"/>
    <mergeCell ref="L57:M57"/>
    <mergeCell ref="L58:M58"/>
    <mergeCell ref="L59:M59"/>
    <mergeCell ref="L60:M60"/>
    <mergeCell ref="L61:M61"/>
    <mergeCell ref="L62:M62"/>
    <mergeCell ref="L51:M51"/>
    <mergeCell ref="L52:M52"/>
    <mergeCell ref="L53:M53"/>
    <mergeCell ref="L54:M54"/>
    <mergeCell ref="L55:M55"/>
    <mergeCell ref="L56:M56"/>
    <mergeCell ref="L45:M45"/>
    <mergeCell ref="L46:M46"/>
    <mergeCell ref="L47:M47"/>
    <mergeCell ref="L48:M48"/>
    <mergeCell ref="L49:M49"/>
    <mergeCell ref="L50:M50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J73:K73"/>
    <mergeCell ref="J74:K74"/>
    <mergeCell ref="J75:K75"/>
    <mergeCell ref="J61:K61"/>
    <mergeCell ref="J62:K62"/>
    <mergeCell ref="J63:K63"/>
    <mergeCell ref="J64:K64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J65:K65"/>
    <mergeCell ref="J66:K66"/>
    <mergeCell ref="J55:K55"/>
    <mergeCell ref="J56:K56"/>
    <mergeCell ref="J57:K57"/>
    <mergeCell ref="J58:K58"/>
    <mergeCell ref="J59:K59"/>
    <mergeCell ref="J60:K60"/>
    <mergeCell ref="J49:K49"/>
    <mergeCell ref="J50:K50"/>
    <mergeCell ref="J51:K51"/>
    <mergeCell ref="J52:K52"/>
    <mergeCell ref="J53:K53"/>
    <mergeCell ref="J54:K54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A1:O1"/>
    <mergeCell ref="J36:K36"/>
    <mergeCell ref="A31:H31"/>
    <mergeCell ref="A2:O2"/>
    <mergeCell ref="A4:H5"/>
    <mergeCell ref="A3:O3"/>
    <mergeCell ref="A6:H6"/>
    <mergeCell ref="A7:H7"/>
    <mergeCell ref="A8:H8"/>
    <mergeCell ref="A28:H28"/>
    <mergeCell ref="A29:H29"/>
    <mergeCell ref="A15:H15"/>
    <mergeCell ref="A16:H16"/>
    <mergeCell ref="A9:H9"/>
    <mergeCell ref="A10:H10"/>
    <mergeCell ref="A11:H11"/>
    <mergeCell ref="A12:H12"/>
    <mergeCell ref="A22:H22"/>
    <mergeCell ref="M4:O4"/>
    <mergeCell ref="A17:H17"/>
    <mergeCell ref="A18:H18"/>
    <mergeCell ref="A30:H30"/>
    <mergeCell ref="A23:H23"/>
    <mergeCell ref="A24:H24"/>
    <mergeCell ref="A25:H25"/>
    <mergeCell ref="A26:H26"/>
    <mergeCell ref="A27:H27"/>
    <mergeCell ref="I4:I5"/>
    <mergeCell ref="J4:L4"/>
    <mergeCell ref="A14:H14"/>
    <mergeCell ref="A13:H13"/>
    <mergeCell ref="A19:H19"/>
    <mergeCell ref="A20:H20"/>
    <mergeCell ref="A21:H21"/>
  </mergeCells>
  <printOptions horizontalCentered="1"/>
  <pageMargins left="0.1968503937007874" right="0.15748031496062992" top="0.5511811023622047" bottom="0.3937007874015748" header="0.1968503937007874" footer="0.1968503937007874"/>
  <pageSetup fitToHeight="15" horizontalDpi="600" verticalDpi="600" orientation="landscape" paperSize="9" scale="70" r:id="rId1"/>
  <headerFooter alignWithMargins="0">
    <oddFooter>&amp;C&amp;P</oddFooter>
  </headerFooter>
  <rowBreaks count="1" manualBreakCount="1">
    <brk id="8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Салтыкова Елена Борисовна</cp:lastModifiedBy>
  <cp:lastPrinted>2022-04-14T04:48:13Z</cp:lastPrinted>
  <dcterms:created xsi:type="dcterms:W3CDTF">2001-07-17T13:47:10Z</dcterms:created>
  <dcterms:modified xsi:type="dcterms:W3CDTF">2022-07-20T05:38:56Z</dcterms:modified>
  <cp:category/>
  <cp:version/>
  <cp:contentType/>
  <cp:contentStatus/>
</cp:coreProperties>
</file>